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95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I12" i="1" l="1"/>
  <c r="DT12" i="1"/>
  <c r="DE12" i="1"/>
  <c r="EI11" i="1"/>
  <c r="DT11" i="1"/>
  <c r="DE11" i="1"/>
  <c r="CP11" i="1"/>
  <c r="FM10" i="1"/>
  <c r="EX10" i="1"/>
  <c r="EI10" i="1"/>
  <c r="DT10" i="1"/>
  <c r="DE10" i="1"/>
  <c r="CP10" i="1"/>
  <c r="FM9" i="1"/>
  <c r="EX9" i="1"/>
  <c r="EI9" i="1"/>
  <c r="DT9" i="1"/>
  <c r="DE9" i="1"/>
  <c r="CP9" i="1"/>
  <c r="AW9" i="1"/>
  <c r="AH9" i="1"/>
  <c r="FM8" i="1"/>
  <c r="EX8" i="1"/>
  <c r="EI8" i="1"/>
  <c r="DT8" i="1"/>
  <c r="DE8" i="1"/>
  <c r="CP8" i="1"/>
  <c r="AW8" i="1"/>
  <c r="AH8" i="1"/>
  <c r="FM7" i="1"/>
  <c r="EX7" i="1"/>
  <c r="EI7" i="1"/>
  <c r="DT7" i="1"/>
  <c r="DE7" i="1"/>
  <c r="CP7" i="1"/>
  <c r="CA7" i="1"/>
  <c r="BL7" i="1"/>
  <c r="AW7" i="1"/>
  <c r="AH7" i="1"/>
  <c r="FM6" i="1"/>
  <c r="EX6" i="1"/>
  <c r="EI6" i="1"/>
  <c r="DT6" i="1"/>
  <c r="DE6" i="1"/>
  <c r="CP6" i="1"/>
  <c r="CA6" i="1"/>
  <c r="BL6" i="1"/>
  <c r="AW6" i="1"/>
  <c r="AH6" i="1"/>
  <c r="FM5" i="1"/>
  <c r="EX5" i="1"/>
  <c r="EI5" i="1"/>
  <c r="DT5" i="1"/>
  <c r="DE5" i="1"/>
  <c r="CP5" i="1"/>
  <c r="CA5" i="1"/>
  <c r="BL5" i="1"/>
  <c r="AW5" i="1"/>
  <c r="AH5" i="1"/>
  <c r="FM4" i="1"/>
  <c r="EX4" i="1"/>
  <c r="EI4" i="1"/>
  <c r="DT4" i="1"/>
  <c r="DE4" i="1"/>
  <c r="CP4" i="1"/>
  <c r="CA4" i="1"/>
  <c r="BL4" i="1"/>
  <c r="AW4" i="1"/>
  <c r="AH4" i="1"/>
  <c r="FM3" i="1"/>
  <c r="EX3" i="1"/>
  <c r="EI3" i="1"/>
  <c r="DT3" i="1"/>
  <c r="DE3" i="1"/>
  <c r="CP3" i="1"/>
  <c r="CA3" i="1"/>
  <c r="BL3" i="1"/>
  <c r="AW3" i="1"/>
  <c r="AH3" i="1"/>
  <c r="FM2" i="1"/>
  <c r="FM13" i="1" s="1"/>
  <c r="EX2" i="1"/>
  <c r="EI2" i="1"/>
  <c r="DT2" i="1"/>
  <c r="DE2" i="1"/>
  <c r="DE13" i="1" s="1"/>
  <c r="CP2" i="1"/>
  <c r="CP13" i="1" s="1"/>
  <c r="CA2" i="1"/>
  <c r="CA13" i="1" s="1"/>
  <c r="BL2" i="1"/>
  <c r="AW2" i="1"/>
  <c r="AH2" i="1"/>
  <c r="AH13" i="1" l="1"/>
  <c r="DT13" i="1"/>
  <c r="EI13" i="1"/>
  <c r="AW13" i="1"/>
  <c r="BL13" i="1"/>
  <c r="EX13" i="1"/>
</calcChain>
</file>

<file path=xl/sharedStrings.xml><?xml version="1.0" encoding="utf-8"?>
<sst xmlns="http://schemas.openxmlformats.org/spreadsheetml/2006/main" count="336" uniqueCount="121">
  <si>
    <t>Datum</t>
  </si>
  <si>
    <t>Čas</t>
  </si>
  <si>
    <t>Domácí</t>
  </si>
  <si>
    <t>Hosté</t>
  </si>
  <si>
    <t>Skóre</t>
  </si>
  <si>
    <t>Hrej fotbal! • Liga U7 • Vodňany</t>
  </si>
  <si>
    <t>SK Benešov</t>
  </si>
  <si>
    <t>SKP České Budějovice</t>
  </si>
  <si>
    <t>Bohemians 1905 žlutí</t>
  </si>
  <si>
    <t>Bohemians 1905 zelení</t>
  </si>
  <si>
    <t>FK Tatran Prachatice</t>
  </si>
  <si>
    <t>FA Meteor Tábor</t>
  </si>
  <si>
    <t>FC Písek 1</t>
  </si>
  <si>
    <t>FC Písek 2</t>
  </si>
  <si>
    <t>FK Junior Strakonice</t>
  </si>
  <si>
    <t>TJ Hradiště</t>
  </si>
  <si>
    <t>FC MAS Táborsko</t>
  </si>
  <si>
    <t>TJ Blatná</t>
  </si>
  <si>
    <t>:</t>
  </si>
  <si>
    <t>Vaner Matyáš</t>
  </si>
  <si>
    <t>Gondek Jakub</t>
  </si>
  <si>
    <t>Marek Daniel</t>
  </si>
  <si>
    <t>Hrubý Dominik</t>
  </si>
  <si>
    <t>Nožka Radek</t>
  </si>
  <si>
    <t>Klejna Marek</t>
  </si>
  <si>
    <t>Houdek Miloslav</t>
  </si>
  <si>
    <t>Šimek Roman</t>
  </si>
  <si>
    <t>Hůzl Matyáš</t>
  </si>
  <si>
    <t>Roučka Jáchym</t>
  </si>
  <si>
    <t>Dušek Matěj</t>
  </si>
  <si>
    <t>Kršík Vladislav</t>
  </si>
  <si>
    <t>Kavický Štěpán</t>
  </si>
  <si>
    <t>Koudelka Filip</t>
  </si>
  <si>
    <t>Houška Jan</t>
  </si>
  <si>
    <t>Krešák Jan</t>
  </si>
  <si>
    <t>Nejedlý Jiří</t>
  </si>
  <si>
    <t>Škoch Michal</t>
  </si>
  <si>
    <t>Švejnoha Filip</t>
  </si>
  <si>
    <t>Pinter Michal</t>
  </si>
  <si>
    <t>Bursík Martin</t>
  </si>
  <si>
    <t>Podhora David</t>
  </si>
  <si>
    <t>Rakušan Jan</t>
  </si>
  <si>
    <t>Rakušan Marek</t>
  </si>
  <si>
    <t>Nykl Matěj</t>
  </si>
  <si>
    <t>Zahradník Vojtěch</t>
  </si>
  <si>
    <t>Lopata Marek</t>
  </si>
  <si>
    <t>Šmidmajer Filip</t>
  </si>
  <si>
    <t>Maroušek Alan</t>
  </si>
  <si>
    <t>Pinter Jakub</t>
  </si>
  <si>
    <t>Pořadí</t>
  </si>
  <si>
    <t>Tým</t>
  </si>
  <si>
    <t>Zápasy</t>
  </si>
  <si>
    <t>Výhry</t>
  </si>
  <si>
    <t>Remízy</t>
  </si>
  <si>
    <t>Prohry</t>
  </si>
  <si>
    <t>Body</t>
  </si>
  <si>
    <t>Tuška Michal</t>
  </si>
  <si>
    <t>Malík Adam</t>
  </si>
  <si>
    <t>Vondráček Václav</t>
  </si>
  <si>
    <t>Mandzhiev Sauzhi</t>
  </si>
  <si>
    <t>Schánělec Patrik</t>
  </si>
  <si>
    <t>Schleofer Stanislav</t>
  </si>
  <si>
    <t>Vacek Jan</t>
  </si>
  <si>
    <t>Svoboda Šimon</t>
  </si>
  <si>
    <t>Janda Viktor</t>
  </si>
  <si>
    <t>Dostál Daniel</t>
  </si>
  <si>
    <t>Novák Jakub</t>
  </si>
  <si>
    <t>Vávra Filip</t>
  </si>
  <si>
    <t>Sýkora František</t>
  </si>
  <si>
    <t>Partl Vít</t>
  </si>
  <si>
    <t>Hartl David</t>
  </si>
  <si>
    <t>Padrtka Tomáš</t>
  </si>
  <si>
    <t>Sláma Ladislav</t>
  </si>
  <si>
    <t>Běle Jan</t>
  </si>
  <si>
    <t>Martínek Tobias</t>
  </si>
  <si>
    <t>Sládek Matyáš</t>
  </si>
  <si>
    <t>Breburda Filip</t>
  </si>
  <si>
    <t>Šimek Matěj</t>
  </si>
  <si>
    <t>Alb Marian</t>
  </si>
  <si>
    <t>Lavír Lukáš</t>
  </si>
  <si>
    <t>Pasecký Michal</t>
  </si>
  <si>
    <t>Zechel Ondřej</t>
  </si>
  <si>
    <t>Král Vojtěch</t>
  </si>
  <si>
    <t>Hynek Josef</t>
  </si>
  <si>
    <t>Kysil Ihor</t>
  </si>
  <si>
    <t>Zelenka Marek</t>
  </si>
  <si>
    <t>Mach Marek</t>
  </si>
  <si>
    <t>Lavička Vladimír</t>
  </si>
  <si>
    <t>Váňa Šimon</t>
  </si>
  <si>
    <t>Včelák Martin</t>
  </si>
  <si>
    <t>Zušťák Jan</t>
  </si>
  <si>
    <t>Moravec Tomáš</t>
  </si>
  <si>
    <t>Vopálecký Tomáš</t>
  </si>
  <si>
    <t>Veselý Adam</t>
  </si>
  <si>
    <t>Peclinovský Adam</t>
  </si>
  <si>
    <t>Hořčička Matěj</t>
  </si>
  <si>
    <t>Kapuscinský Denis</t>
  </si>
  <si>
    <t>Kášek Vladimír</t>
  </si>
  <si>
    <t>Novák Cristiano</t>
  </si>
  <si>
    <t>Horka Petr</t>
  </si>
  <si>
    <t>Mrkvička Václav</t>
  </si>
  <si>
    <t>Lecjaks Štěpán</t>
  </si>
  <si>
    <t>Klabouch Daniel</t>
  </si>
  <si>
    <t>Krešák Michal</t>
  </si>
  <si>
    <t>Horník Matěj</t>
  </si>
  <si>
    <t>Seidl Martin</t>
  </si>
  <si>
    <t>Káles Teodor</t>
  </si>
  <si>
    <t>Veselý jan</t>
  </si>
  <si>
    <t>Kováč Šimon</t>
  </si>
  <si>
    <t>Kratochvíl Jakub</t>
  </si>
  <si>
    <t>Červenský Jan</t>
  </si>
  <si>
    <t>Bican Patrik</t>
  </si>
  <si>
    <t>Hudík Jiří</t>
  </si>
  <si>
    <t>Boskov Maxmilián</t>
  </si>
  <si>
    <t>Voráček Filip</t>
  </si>
  <si>
    <t>-</t>
  </si>
  <si>
    <t>??</t>
  </si>
  <si>
    <t>Tabulka</t>
  </si>
  <si>
    <t>Pořadí ani časy zápasů nejsou dosud určeny.</t>
  </si>
  <si>
    <t>V</t>
  </si>
  <si>
    <t>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</si>
</sst>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7"/>
      <color rgb="FFFF000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10" xfId="0" applyFont="1" applyFill="1" applyBorder="1"/>
    <xf numFmtId="20" fontId="2" fillId="0" borderId="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0" fontId="2" fillId="0" borderId="0" xfId="0" applyNumberFormat="1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8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20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/>
    <xf numFmtId="0" fontId="1" fillId="6" borderId="22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2461"/>
  <sheetViews>
    <sheetView tabSelected="1" topLeftCell="L1" workbookViewId="0">
      <selection activeCell="AE30" sqref="AE30"/>
    </sheetView>
  </sheetViews>
  <sheetFormatPr defaultRowHeight="12.75" x14ac:dyDescent="0.2"/>
  <cols>
    <col min="1" max="1" width="10.85546875" style="17" customWidth="1"/>
    <col min="2" max="2" width="9.140625" style="9"/>
    <col min="3" max="4" width="20.140625" style="6" customWidth="1"/>
    <col min="5" max="5" width="4" style="9" customWidth="1"/>
    <col min="6" max="6" width="1.5703125" style="9" bestFit="1" customWidth="1"/>
    <col min="7" max="7" width="4" style="9" customWidth="1"/>
    <col min="8" max="8" width="4.85546875" style="6" customWidth="1"/>
    <col min="9" max="9" width="6.42578125" style="6" customWidth="1"/>
    <col min="10" max="10" width="22" style="6" customWidth="1"/>
    <col min="11" max="11" width="7" style="6" bestFit="1" customWidth="1"/>
    <col min="12" max="12" width="5.85546875" style="6" bestFit="1" customWidth="1"/>
    <col min="13" max="13" width="7.28515625" style="6" bestFit="1" customWidth="1"/>
    <col min="14" max="14" width="6.42578125" style="6" bestFit="1" customWidth="1"/>
    <col min="15" max="15" width="3.7109375" style="6" customWidth="1"/>
    <col min="16" max="16" width="1.5703125" style="6" bestFit="1" customWidth="1"/>
    <col min="17" max="17" width="3.7109375" style="6" customWidth="1"/>
    <col min="18" max="18" width="5.28515625" style="6" bestFit="1" customWidth="1"/>
    <col min="19" max="19" width="5.42578125" style="6" customWidth="1"/>
    <col min="20" max="20" width="3.7109375" style="3" customWidth="1"/>
    <col min="21" max="33" width="2.28515625" style="6" customWidth="1"/>
    <col min="34" max="34" width="3.7109375" style="2" customWidth="1"/>
    <col min="35" max="35" width="3.7109375" style="3" customWidth="1"/>
    <col min="36" max="48" width="2.28515625" style="6" customWidth="1"/>
    <col min="49" max="49" width="3.7109375" style="2" customWidth="1"/>
    <col min="50" max="50" width="3.7109375" style="8" customWidth="1"/>
    <col min="51" max="62" width="2.28515625" style="6" customWidth="1"/>
    <col min="63" max="63" width="2.28515625" style="9" customWidth="1"/>
    <col min="64" max="64" width="3.7109375" style="2" customWidth="1"/>
    <col min="65" max="65" width="3.7109375" style="3" customWidth="1"/>
    <col min="66" max="78" width="2.28515625" style="6" customWidth="1"/>
    <col min="79" max="79" width="3.7109375" style="2" customWidth="1"/>
    <col min="80" max="80" width="3.7109375" style="3" customWidth="1"/>
    <col min="81" max="93" width="2.28515625" style="6" customWidth="1"/>
    <col min="94" max="94" width="3.7109375" style="2" customWidth="1"/>
    <col min="95" max="95" width="3.7109375" style="3" customWidth="1"/>
    <col min="96" max="108" width="2.28515625" style="6" customWidth="1"/>
    <col min="109" max="109" width="3.7109375" style="2" customWidth="1"/>
    <col min="110" max="110" width="3.7109375" style="3" customWidth="1"/>
    <col min="111" max="123" width="2.28515625" style="6" customWidth="1"/>
    <col min="124" max="124" width="3.7109375" style="2" customWidth="1"/>
    <col min="125" max="125" width="3.7109375" style="3" customWidth="1"/>
    <col min="126" max="138" width="2.28515625" style="6" customWidth="1"/>
    <col min="139" max="139" width="3.7109375" style="2" customWidth="1"/>
    <col min="140" max="140" width="3.7109375" style="3" customWidth="1"/>
    <col min="141" max="153" width="2.28515625" style="6" customWidth="1"/>
    <col min="154" max="154" width="3.7109375" style="2" customWidth="1"/>
    <col min="155" max="155" width="3.7109375" style="3" customWidth="1"/>
    <col min="156" max="168" width="2.28515625" style="6" customWidth="1"/>
    <col min="169" max="169" width="3.7109375" style="2" customWidth="1"/>
    <col min="170" max="170" width="18.7109375" style="6" customWidth="1"/>
    <col min="171" max="171" width="3.7109375" style="20" customWidth="1"/>
    <col min="172" max="172" width="18.7109375" style="6" customWidth="1"/>
    <col min="173" max="173" width="3.7109375" style="20" customWidth="1"/>
    <col min="174" max="255" width="9.140625" style="6"/>
    <col min="256" max="256" width="10.85546875" style="6" customWidth="1"/>
    <col min="257" max="257" width="9.140625" style="6"/>
    <col min="258" max="259" width="20.140625" style="6" customWidth="1"/>
    <col min="260" max="260" width="4" style="6" customWidth="1"/>
    <col min="261" max="261" width="1.5703125" style="6" bestFit="1" customWidth="1"/>
    <col min="262" max="262" width="4" style="6" customWidth="1"/>
    <col min="263" max="263" width="4.85546875" style="6" customWidth="1"/>
    <col min="264" max="264" width="6.42578125" style="6" customWidth="1"/>
    <col min="265" max="265" width="22" style="6" customWidth="1"/>
    <col min="266" max="266" width="7" style="6" bestFit="1" customWidth="1"/>
    <col min="267" max="267" width="5.85546875" style="6" bestFit="1" customWidth="1"/>
    <col min="268" max="268" width="7.28515625" style="6" bestFit="1" customWidth="1"/>
    <col min="269" max="269" width="6.42578125" style="6" bestFit="1" customWidth="1"/>
    <col min="270" max="270" width="3.7109375" style="6" customWidth="1"/>
    <col min="271" max="271" width="1.5703125" style="6" bestFit="1" customWidth="1"/>
    <col min="272" max="272" width="3.7109375" style="6" customWidth="1"/>
    <col min="273" max="273" width="5.28515625" style="6" bestFit="1" customWidth="1"/>
    <col min="274" max="274" width="15.5703125" style="6" customWidth="1"/>
    <col min="275" max="275" width="5.42578125" style="6" customWidth="1"/>
    <col min="276" max="276" width="3.7109375" style="6" customWidth="1"/>
    <col min="277" max="289" width="2.28515625" style="6" customWidth="1"/>
    <col min="290" max="291" width="3.7109375" style="6" customWidth="1"/>
    <col min="292" max="304" width="2.28515625" style="6" customWidth="1"/>
    <col min="305" max="306" width="3.7109375" style="6" customWidth="1"/>
    <col min="307" max="319" width="2.28515625" style="6" customWidth="1"/>
    <col min="320" max="321" width="3.7109375" style="6" customWidth="1"/>
    <col min="322" max="334" width="2.28515625" style="6" customWidth="1"/>
    <col min="335" max="336" width="3.7109375" style="6" customWidth="1"/>
    <col min="337" max="349" width="2.28515625" style="6" customWidth="1"/>
    <col min="350" max="351" width="3.7109375" style="6" customWidth="1"/>
    <col min="352" max="364" width="2.28515625" style="6" customWidth="1"/>
    <col min="365" max="366" width="3.7109375" style="6" customWidth="1"/>
    <col min="367" max="379" width="2.28515625" style="6" customWidth="1"/>
    <col min="380" max="381" width="3.7109375" style="6" customWidth="1"/>
    <col min="382" max="394" width="2.28515625" style="6" customWidth="1"/>
    <col min="395" max="396" width="3.7109375" style="6" customWidth="1"/>
    <col min="397" max="409" width="2.28515625" style="6" customWidth="1"/>
    <col min="410" max="411" width="3.7109375" style="6" customWidth="1"/>
    <col min="412" max="424" width="2.28515625" style="6" customWidth="1"/>
    <col min="425" max="425" width="3.7109375" style="6" customWidth="1"/>
    <col min="426" max="426" width="18.7109375" style="6" customWidth="1"/>
    <col min="427" max="427" width="3.7109375" style="6" customWidth="1"/>
    <col min="428" max="428" width="18.7109375" style="6" customWidth="1"/>
    <col min="429" max="429" width="3.7109375" style="6" customWidth="1"/>
    <col min="430" max="511" width="9.140625" style="6"/>
    <col min="512" max="512" width="10.85546875" style="6" customWidth="1"/>
    <col min="513" max="513" width="9.140625" style="6"/>
    <col min="514" max="515" width="20.140625" style="6" customWidth="1"/>
    <col min="516" max="516" width="4" style="6" customWidth="1"/>
    <col min="517" max="517" width="1.5703125" style="6" bestFit="1" customWidth="1"/>
    <col min="518" max="518" width="4" style="6" customWidth="1"/>
    <col min="519" max="519" width="4.85546875" style="6" customWidth="1"/>
    <col min="520" max="520" width="6.42578125" style="6" customWidth="1"/>
    <col min="521" max="521" width="22" style="6" customWidth="1"/>
    <col min="522" max="522" width="7" style="6" bestFit="1" customWidth="1"/>
    <col min="523" max="523" width="5.85546875" style="6" bestFit="1" customWidth="1"/>
    <col min="524" max="524" width="7.28515625" style="6" bestFit="1" customWidth="1"/>
    <col min="525" max="525" width="6.42578125" style="6" bestFit="1" customWidth="1"/>
    <col min="526" max="526" width="3.7109375" style="6" customWidth="1"/>
    <col min="527" max="527" width="1.5703125" style="6" bestFit="1" customWidth="1"/>
    <col min="528" max="528" width="3.7109375" style="6" customWidth="1"/>
    <col min="529" max="529" width="5.28515625" style="6" bestFit="1" customWidth="1"/>
    <col min="530" max="530" width="15.5703125" style="6" customWidth="1"/>
    <col min="531" max="531" width="5.42578125" style="6" customWidth="1"/>
    <col min="532" max="532" width="3.7109375" style="6" customWidth="1"/>
    <col min="533" max="545" width="2.28515625" style="6" customWidth="1"/>
    <col min="546" max="547" width="3.7109375" style="6" customWidth="1"/>
    <col min="548" max="560" width="2.28515625" style="6" customWidth="1"/>
    <col min="561" max="562" width="3.7109375" style="6" customWidth="1"/>
    <col min="563" max="575" width="2.28515625" style="6" customWidth="1"/>
    <col min="576" max="577" width="3.7109375" style="6" customWidth="1"/>
    <col min="578" max="590" width="2.28515625" style="6" customWidth="1"/>
    <col min="591" max="592" width="3.7109375" style="6" customWidth="1"/>
    <col min="593" max="605" width="2.28515625" style="6" customWidth="1"/>
    <col min="606" max="607" width="3.7109375" style="6" customWidth="1"/>
    <col min="608" max="620" width="2.28515625" style="6" customWidth="1"/>
    <col min="621" max="622" width="3.7109375" style="6" customWidth="1"/>
    <col min="623" max="635" width="2.28515625" style="6" customWidth="1"/>
    <col min="636" max="637" width="3.7109375" style="6" customWidth="1"/>
    <col min="638" max="650" width="2.28515625" style="6" customWidth="1"/>
    <col min="651" max="652" width="3.7109375" style="6" customWidth="1"/>
    <col min="653" max="665" width="2.28515625" style="6" customWidth="1"/>
    <col min="666" max="667" width="3.7109375" style="6" customWidth="1"/>
    <col min="668" max="680" width="2.28515625" style="6" customWidth="1"/>
    <col min="681" max="681" width="3.7109375" style="6" customWidth="1"/>
    <col min="682" max="682" width="18.7109375" style="6" customWidth="1"/>
    <col min="683" max="683" width="3.7109375" style="6" customWidth="1"/>
    <col min="684" max="684" width="18.7109375" style="6" customWidth="1"/>
    <col min="685" max="685" width="3.7109375" style="6" customWidth="1"/>
    <col min="686" max="767" width="9.140625" style="6"/>
    <col min="768" max="768" width="10.85546875" style="6" customWidth="1"/>
    <col min="769" max="769" width="9.140625" style="6"/>
    <col min="770" max="771" width="20.140625" style="6" customWidth="1"/>
    <col min="772" max="772" width="4" style="6" customWidth="1"/>
    <col min="773" max="773" width="1.5703125" style="6" bestFit="1" customWidth="1"/>
    <col min="774" max="774" width="4" style="6" customWidth="1"/>
    <col min="775" max="775" width="4.85546875" style="6" customWidth="1"/>
    <col min="776" max="776" width="6.42578125" style="6" customWidth="1"/>
    <col min="777" max="777" width="22" style="6" customWidth="1"/>
    <col min="778" max="778" width="7" style="6" bestFit="1" customWidth="1"/>
    <col min="779" max="779" width="5.85546875" style="6" bestFit="1" customWidth="1"/>
    <col min="780" max="780" width="7.28515625" style="6" bestFit="1" customWidth="1"/>
    <col min="781" max="781" width="6.42578125" style="6" bestFit="1" customWidth="1"/>
    <col min="782" max="782" width="3.7109375" style="6" customWidth="1"/>
    <col min="783" max="783" width="1.5703125" style="6" bestFit="1" customWidth="1"/>
    <col min="784" max="784" width="3.7109375" style="6" customWidth="1"/>
    <col min="785" max="785" width="5.28515625" style="6" bestFit="1" customWidth="1"/>
    <col min="786" max="786" width="15.5703125" style="6" customWidth="1"/>
    <col min="787" max="787" width="5.42578125" style="6" customWidth="1"/>
    <col min="788" max="788" width="3.7109375" style="6" customWidth="1"/>
    <col min="789" max="801" width="2.28515625" style="6" customWidth="1"/>
    <col min="802" max="803" width="3.7109375" style="6" customWidth="1"/>
    <col min="804" max="816" width="2.28515625" style="6" customWidth="1"/>
    <col min="817" max="818" width="3.7109375" style="6" customWidth="1"/>
    <col min="819" max="831" width="2.28515625" style="6" customWidth="1"/>
    <col min="832" max="833" width="3.7109375" style="6" customWidth="1"/>
    <col min="834" max="846" width="2.28515625" style="6" customWidth="1"/>
    <col min="847" max="848" width="3.7109375" style="6" customWidth="1"/>
    <col min="849" max="861" width="2.28515625" style="6" customWidth="1"/>
    <col min="862" max="863" width="3.7109375" style="6" customWidth="1"/>
    <col min="864" max="876" width="2.28515625" style="6" customWidth="1"/>
    <col min="877" max="878" width="3.7109375" style="6" customWidth="1"/>
    <col min="879" max="891" width="2.28515625" style="6" customWidth="1"/>
    <col min="892" max="893" width="3.7109375" style="6" customWidth="1"/>
    <col min="894" max="906" width="2.28515625" style="6" customWidth="1"/>
    <col min="907" max="908" width="3.7109375" style="6" customWidth="1"/>
    <col min="909" max="921" width="2.28515625" style="6" customWidth="1"/>
    <col min="922" max="923" width="3.7109375" style="6" customWidth="1"/>
    <col min="924" max="936" width="2.28515625" style="6" customWidth="1"/>
    <col min="937" max="937" width="3.7109375" style="6" customWidth="1"/>
    <col min="938" max="938" width="18.7109375" style="6" customWidth="1"/>
    <col min="939" max="939" width="3.7109375" style="6" customWidth="1"/>
    <col min="940" max="940" width="18.7109375" style="6" customWidth="1"/>
    <col min="941" max="941" width="3.7109375" style="6" customWidth="1"/>
    <col min="942" max="1023" width="9.140625" style="6"/>
    <col min="1024" max="1024" width="10.85546875" style="6" customWidth="1"/>
    <col min="1025" max="1025" width="9.140625" style="6"/>
    <col min="1026" max="1027" width="20.140625" style="6" customWidth="1"/>
    <col min="1028" max="1028" width="4" style="6" customWidth="1"/>
    <col min="1029" max="1029" width="1.5703125" style="6" bestFit="1" customWidth="1"/>
    <col min="1030" max="1030" width="4" style="6" customWidth="1"/>
    <col min="1031" max="1031" width="4.85546875" style="6" customWidth="1"/>
    <col min="1032" max="1032" width="6.42578125" style="6" customWidth="1"/>
    <col min="1033" max="1033" width="22" style="6" customWidth="1"/>
    <col min="1034" max="1034" width="7" style="6" bestFit="1" customWidth="1"/>
    <col min="1035" max="1035" width="5.85546875" style="6" bestFit="1" customWidth="1"/>
    <col min="1036" max="1036" width="7.28515625" style="6" bestFit="1" customWidth="1"/>
    <col min="1037" max="1037" width="6.42578125" style="6" bestFit="1" customWidth="1"/>
    <col min="1038" max="1038" width="3.7109375" style="6" customWidth="1"/>
    <col min="1039" max="1039" width="1.5703125" style="6" bestFit="1" customWidth="1"/>
    <col min="1040" max="1040" width="3.7109375" style="6" customWidth="1"/>
    <col min="1041" max="1041" width="5.28515625" style="6" bestFit="1" customWidth="1"/>
    <col min="1042" max="1042" width="15.5703125" style="6" customWidth="1"/>
    <col min="1043" max="1043" width="5.42578125" style="6" customWidth="1"/>
    <col min="1044" max="1044" width="3.7109375" style="6" customWidth="1"/>
    <col min="1045" max="1057" width="2.28515625" style="6" customWidth="1"/>
    <col min="1058" max="1059" width="3.7109375" style="6" customWidth="1"/>
    <col min="1060" max="1072" width="2.28515625" style="6" customWidth="1"/>
    <col min="1073" max="1074" width="3.7109375" style="6" customWidth="1"/>
    <col min="1075" max="1087" width="2.28515625" style="6" customWidth="1"/>
    <col min="1088" max="1089" width="3.7109375" style="6" customWidth="1"/>
    <col min="1090" max="1102" width="2.28515625" style="6" customWidth="1"/>
    <col min="1103" max="1104" width="3.7109375" style="6" customWidth="1"/>
    <col min="1105" max="1117" width="2.28515625" style="6" customWidth="1"/>
    <col min="1118" max="1119" width="3.7109375" style="6" customWidth="1"/>
    <col min="1120" max="1132" width="2.28515625" style="6" customWidth="1"/>
    <col min="1133" max="1134" width="3.7109375" style="6" customWidth="1"/>
    <col min="1135" max="1147" width="2.28515625" style="6" customWidth="1"/>
    <col min="1148" max="1149" width="3.7109375" style="6" customWidth="1"/>
    <col min="1150" max="1162" width="2.28515625" style="6" customWidth="1"/>
    <col min="1163" max="1164" width="3.7109375" style="6" customWidth="1"/>
    <col min="1165" max="1177" width="2.28515625" style="6" customWidth="1"/>
    <col min="1178" max="1179" width="3.7109375" style="6" customWidth="1"/>
    <col min="1180" max="1192" width="2.28515625" style="6" customWidth="1"/>
    <col min="1193" max="1193" width="3.7109375" style="6" customWidth="1"/>
    <col min="1194" max="1194" width="18.7109375" style="6" customWidth="1"/>
    <col min="1195" max="1195" width="3.7109375" style="6" customWidth="1"/>
    <col min="1196" max="1196" width="18.7109375" style="6" customWidth="1"/>
    <col min="1197" max="1197" width="3.7109375" style="6" customWidth="1"/>
    <col min="1198" max="1279" width="9.140625" style="6"/>
    <col min="1280" max="1280" width="10.85546875" style="6" customWidth="1"/>
    <col min="1281" max="1281" width="9.140625" style="6"/>
    <col min="1282" max="1283" width="20.140625" style="6" customWidth="1"/>
    <col min="1284" max="1284" width="4" style="6" customWidth="1"/>
    <col min="1285" max="1285" width="1.5703125" style="6" bestFit="1" customWidth="1"/>
    <col min="1286" max="1286" width="4" style="6" customWidth="1"/>
    <col min="1287" max="1287" width="4.85546875" style="6" customWidth="1"/>
    <col min="1288" max="1288" width="6.42578125" style="6" customWidth="1"/>
    <col min="1289" max="1289" width="22" style="6" customWidth="1"/>
    <col min="1290" max="1290" width="7" style="6" bestFit="1" customWidth="1"/>
    <col min="1291" max="1291" width="5.85546875" style="6" bestFit="1" customWidth="1"/>
    <col min="1292" max="1292" width="7.28515625" style="6" bestFit="1" customWidth="1"/>
    <col min="1293" max="1293" width="6.42578125" style="6" bestFit="1" customWidth="1"/>
    <col min="1294" max="1294" width="3.7109375" style="6" customWidth="1"/>
    <col min="1295" max="1295" width="1.5703125" style="6" bestFit="1" customWidth="1"/>
    <col min="1296" max="1296" width="3.7109375" style="6" customWidth="1"/>
    <col min="1297" max="1297" width="5.28515625" style="6" bestFit="1" customWidth="1"/>
    <col min="1298" max="1298" width="15.5703125" style="6" customWidth="1"/>
    <col min="1299" max="1299" width="5.42578125" style="6" customWidth="1"/>
    <col min="1300" max="1300" width="3.7109375" style="6" customWidth="1"/>
    <col min="1301" max="1313" width="2.28515625" style="6" customWidth="1"/>
    <col min="1314" max="1315" width="3.7109375" style="6" customWidth="1"/>
    <col min="1316" max="1328" width="2.28515625" style="6" customWidth="1"/>
    <col min="1329" max="1330" width="3.7109375" style="6" customWidth="1"/>
    <col min="1331" max="1343" width="2.28515625" style="6" customWidth="1"/>
    <col min="1344" max="1345" width="3.7109375" style="6" customWidth="1"/>
    <col min="1346" max="1358" width="2.28515625" style="6" customWidth="1"/>
    <col min="1359" max="1360" width="3.7109375" style="6" customWidth="1"/>
    <col min="1361" max="1373" width="2.28515625" style="6" customWidth="1"/>
    <col min="1374" max="1375" width="3.7109375" style="6" customWidth="1"/>
    <col min="1376" max="1388" width="2.28515625" style="6" customWidth="1"/>
    <col min="1389" max="1390" width="3.7109375" style="6" customWidth="1"/>
    <col min="1391" max="1403" width="2.28515625" style="6" customWidth="1"/>
    <col min="1404" max="1405" width="3.7109375" style="6" customWidth="1"/>
    <col min="1406" max="1418" width="2.28515625" style="6" customWidth="1"/>
    <col min="1419" max="1420" width="3.7109375" style="6" customWidth="1"/>
    <col min="1421" max="1433" width="2.28515625" style="6" customWidth="1"/>
    <col min="1434" max="1435" width="3.7109375" style="6" customWidth="1"/>
    <col min="1436" max="1448" width="2.28515625" style="6" customWidth="1"/>
    <col min="1449" max="1449" width="3.7109375" style="6" customWidth="1"/>
    <col min="1450" max="1450" width="18.7109375" style="6" customWidth="1"/>
    <col min="1451" max="1451" width="3.7109375" style="6" customWidth="1"/>
    <col min="1452" max="1452" width="18.7109375" style="6" customWidth="1"/>
    <col min="1453" max="1453" width="3.7109375" style="6" customWidth="1"/>
    <col min="1454" max="1535" width="9.140625" style="6"/>
    <col min="1536" max="1536" width="10.85546875" style="6" customWidth="1"/>
    <col min="1537" max="1537" width="9.140625" style="6"/>
    <col min="1538" max="1539" width="20.140625" style="6" customWidth="1"/>
    <col min="1540" max="1540" width="4" style="6" customWidth="1"/>
    <col min="1541" max="1541" width="1.5703125" style="6" bestFit="1" customWidth="1"/>
    <col min="1542" max="1542" width="4" style="6" customWidth="1"/>
    <col min="1543" max="1543" width="4.85546875" style="6" customWidth="1"/>
    <col min="1544" max="1544" width="6.42578125" style="6" customWidth="1"/>
    <col min="1545" max="1545" width="22" style="6" customWidth="1"/>
    <col min="1546" max="1546" width="7" style="6" bestFit="1" customWidth="1"/>
    <col min="1547" max="1547" width="5.85546875" style="6" bestFit="1" customWidth="1"/>
    <col min="1548" max="1548" width="7.28515625" style="6" bestFit="1" customWidth="1"/>
    <col min="1549" max="1549" width="6.42578125" style="6" bestFit="1" customWidth="1"/>
    <col min="1550" max="1550" width="3.7109375" style="6" customWidth="1"/>
    <col min="1551" max="1551" width="1.5703125" style="6" bestFit="1" customWidth="1"/>
    <col min="1552" max="1552" width="3.7109375" style="6" customWidth="1"/>
    <col min="1553" max="1553" width="5.28515625" style="6" bestFit="1" customWidth="1"/>
    <col min="1554" max="1554" width="15.5703125" style="6" customWidth="1"/>
    <col min="1555" max="1555" width="5.42578125" style="6" customWidth="1"/>
    <col min="1556" max="1556" width="3.7109375" style="6" customWidth="1"/>
    <col min="1557" max="1569" width="2.28515625" style="6" customWidth="1"/>
    <col min="1570" max="1571" width="3.7109375" style="6" customWidth="1"/>
    <col min="1572" max="1584" width="2.28515625" style="6" customWidth="1"/>
    <col min="1585" max="1586" width="3.7109375" style="6" customWidth="1"/>
    <col min="1587" max="1599" width="2.28515625" style="6" customWidth="1"/>
    <col min="1600" max="1601" width="3.7109375" style="6" customWidth="1"/>
    <col min="1602" max="1614" width="2.28515625" style="6" customWidth="1"/>
    <col min="1615" max="1616" width="3.7109375" style="6" customWidth="1"/>
    <col min="1617" max="1629" width="2.28515625" style="6" customWidth="1"/>
    <col min="1630" max="1631" width="3.7109375" style="6" customWidth="1"/>
    <col min="1632" max="1644" width="2.28515625" style="6" customWidth="1"/>
    <col min="1645" max="1646" width="3.7109375" style="6" customWidth="1"/>
    <col min="1647" max="1659" width="2.28515625" style="6" customWidth="1"/>
    <col min="1660" max="1661" width="3.7109375" style="6" customWidth="1"/>
    <col min="1662" max="1674" width="2.28515625" style="6" customWidth="1"/>
    <col min="1675" max="1676" width="3.7109375" style="6" customWidth="1"/>
    <col min="1677" max="1689" width="2.28515625" style="6" customWidth="1"/>
    <col min="1690" max="1691" width="3.7109375" style="6" customWidth="1"/>
    <col min="1692" max="1704" width="2.28515625" style="6" customWidth="1"/>
    <col min="1705" max="1705" width="3.7109375" style="6" customWidth="1"/>
    <col min="1706" max="1706" width="18.7109375" style="6" customWidth="1"/>
    <col min="1707" max="1707" width="3.7109375" style="6" customWidth="1"/>
    <col min="1708" max="1708" width="18.7109375" style="6" customWidth="1"/>
    <col min="1709" max="1709" width="3.7109375" style="6" customWidth="1"/>
    <col min="1710" max="1791" width="9.140625" style="6"/>
    <col min="1792" max="1792" width="10.85546875" style="6" customWidth="1"/>
    <col min="1793" max="1793" width="9.140625" style="6"/>
    <col min="1794" max="1795" width="20.140625" style="6" customWidth="1"/>
    <col min="1796" max="1796" width="4" style="6" customWidth="1"/>
    <col min="1797" max="1797" width="1.5703125" style="6" bestFit="1" customWidth="1"/>
    <col min="1798" max="1798" width="4" style="6" customWidth="1"/>
    <col min="1799" max="1799" width="4.85546875" style="6" customWidth="1"/>
    <col min="1800" max="1800" width="6.42578125" style="6" customWidth="1"/>
    <col min="1801" max="1801" width="22" style="6" customWidth="1"/>
    <col min="1802" max="1802" width="7" style="6" bestFit="1" customWidth="1"/>
    <col min="1803" max="1803" width="5.85546875" style="6" bestFit="1" customWidth="1"/>
    <col min="1804" max="1804" width="7.28515625" style="6" bestFit="1" customWidth="1"/>
    <col min="1805" max="1805" width="6.42578125" style="6" bestFit="1" customWidth="1"/>
    <col min="1806" max="1806" width="3.7109375" style="6" customWidth="1"/>
    <col min="1807" max="1807" width="1.5703125" style="6" bestFit="1" customWidth="1"/>
    <col min="1808" max="1808" width="3.7109375" style="6" customWidth="1"/>
    <col min="1809" max="1809" width="5.28515625" style="6" bestFit="1" customWidth="1"/>
    <col min="1810" max="1810" width="15.5703125" style="6" customWidth="1"/>
    <col min="1811" max="1811" width="5.42578125" style="6" customWidth="1"/>
    <col min="1812" max="1812" width="3.7109375" style="6" customWidth="1"/>
    <col min="1813" max="1825" width="2.28515625" style="6" customWidth="1"/>
    <col min="1826" max="1827" width="3.7109375" style="6" customWidth="1"/>
    <col min="1828" max="1840" width="2.28515625" style="6" customWidth="1"/>
    <col min="1841" max="1842" width="3.7109375" style="6" customWidth="1"/>
    <col min="1843" max="1855" width="2.28515625" style="6" customWidth="1"/>
    <col min="1856" max="1857" width="3.7109375" style="6" customWidth="1"/>
    <col min="1858" max="1870" width="2.28515625" style="6" customWidth="1"/>
    <col min="1871" max="1872" width="3.7109375" style="6" customWidth="1"/>
    <col min="1873" max="1885" width="2.28515625" style="6" customWidth="1"/>
    <col min="1886" max="1887" width="3.7109375" style="6" customWidth="1"/>
    <col min="1888" max="1900" width="2.28515625" style="6" customWidth="1"/>
    <col min="1901" max="1902" width="3.7109375" style="6" customWidth="1"/>
    <col min="1903" max="1915" width="2.28515625" style="6" customWidth="1"/>
    <col min="1916" max="1917" width="3.7109375" style="6" customWidth="1"/>
    <col min="1918" max="1930" width="2.28515625" style="6" customWidth="1"/>
    <col min="1931" max="1932" width="3.7109375" style="6" customWidth="1"/>
    <col min="1933" max="1945" width="2.28515625" style="6" customWidth="1"/>
    <col min="1946" max="1947" width="3.7109375" style="6" customWidth="1"/>
    <col min="1948" max="1960" width="2.28515625" style="6" customWidth="1"/>
    <col min="1961" max="1961" width="3.7109375" style="6" customWidth="1"/>
    <col min="1962" max="1962" width="18.7109375" style="6" customWidth="1"/>
    <col min="1963" max="1963" width="3.7109375" style="6" customWidth="1"/>
    <col min="1964" max="1964" width="18.7109375" style="6" customWidth="1"/>
    <col min="1965" max="1965" width="3.7109375" style="6" customWidth="1"/>
    <col min="1966" max="2047" width="9.140625" style="6"/>
    <col min="2048" max="2048" width="10.85546875" style="6" customWidth="1"/>
    <col min="2049" max="2049" width="9.140625" style="6"/>
    <col min="2050" max="2051" width="20.140625" style="6" customWidth="1"/>
    <col min="2052" max="2052" width="4" style="6" customWidth="1"/>
    <col min="2053" max="2053" width="1.5703125" style="6" bestFit="1" customWidth="1"/>
    <col min="2054" max="2054" width="4" style="6" customWidth="1"/>
    <col min="2055" max="2055" width="4.85546875" style="6" customWidth="1"/>
    <col min="2056" max="2056" width="6.42578125" style="6" customWidth="1"/>
    <col min="2057" max="2057" width="22" style="6" customWidth="1"/>
    <col min="2058" max="2058" width="7" style="6" bestFit="1" customWidth="1"/>
    <col min="2059" max="2059" width="5.85546875" style="6" bestFit="1" customWidth="1"/>
    <col min="2060" max="2060" width="7.28515625" style="6" bestFit="1" customWidth="1"/>
    <col min="2061" max="2061" width="6.42578125" style="6" bestFit="1" customWidth="1"/>
    <col min="2062" max="2062" width="3.7109375" style="6" customWidth="1"/>
    <col min="2063" max="2063" width="1.5703125" style="6" bestFit="1" customWidth="1"/>
    <col min="2064" max="2064" width="3.7109375" style="6" customWidth="1"/>
    <col min="2065" max="2065" width="5.28515625" style="6" bestFit="1" customWidth="1"/>
    <col min="2066" max="2066" width="15.5703125" style="6" customWidth="1"/>
    <col min="2067" max="2067" width="5.42578125" style="6" customWidth="1"/>
    <col min="2068" max="2068" width="3.7109375" style="6" customWidth="1"/>
    <col min="2069" max="2081" width="2.28515625" style="6" customWidth="1"/>
    <col min="2082" max="2083" width="3.7109375" style="6" customWidth="1"/>
    <col min="2084" max="2096" width="2.28515625" style="6" customWidth="1"/>
    <col min="2097" max="2098" width="3.7109375" style="6" customWidth="1"/>
    <col min="2099" max="2111" width="2.28515625" style="6" customWidth="1"/>
    <col min="2112" max="2113" width="3.7109375" style="6" customWidth="1"/>
    <col min="2114" max="2126" width="2.28515625" style="6" customWidth="1"/>
    <col min="2127" max="2128" width="3.7109375" style="6" customWidth="1"/>
    <col min="2129" max="2141" width="2.28515625" style="6" customWidth="1"/>
    <col min="2142" max="2143" width="3.7109375" style="6" customWidth="1"/>
    <col min="2144" max="2156" width="2.28515625" style="6" customWidth="1"/>
    <col min="2157" max="2158" width="3.7109375" style="6" customWidth="1"/>
    <col min="2159" max="2171" width="2.28515625" style="6" customWidth="1"/>
    <col min="2172" max="2173" width="3.7109375" style="6" customWidth="1"/>
    <col min="2174" max="2186" width="2.28515625" style="6" customWidth="1"/>
    <col min="2187" max="2188" width="3.7109375" style="6" customWidth="1"/>
    <col min="2189" max="2201" width="2.28515625" style="6" customWidth="1"/>
    <col min="2202" max="2203" width="3.7109375" style="6" customWidth="1"/>
    <col min="2204" max="2216" width="2.28515625" style="6" customWidth="1"/>
    <col min="2217" max="2217" width="3.7109375" style="6" customWidth="1"/>
    <col min="2218" max="2218" width="18.7109375" style="6" customWidth="1"/>
    <col min="2219" max="2219" width="3.7109375" style="6" customWidth="1"/>
    <col min="2220" max="2220" width="18.7109375" style="6" customWidth="1"/>
    <col min="2221" max="2221" width="3.7109375" style="6" customWidth="1"/>
    <col min="2222" max="2303" width="9.140625" style="6"/>
    <col min="2304" max="2304" width="10.85546875" style="6" customWidth="1"/>
    <col min="2305" max="2305" width="9.140625" style="6"/>
    <col min="2306" max="2307" width="20.140625" style="6" customWidth="1"/>
    <col min="2308" max="2308" width="4" style="6" customWidth="1"/>
    <col min="2309" max="2309" width="1.5703125" style="6" bestFit="1" customWidth="1"/>
    <col min="2310" max="2310" width="4" style="6" customWidth="1"/>
    <col min="2311" max="2311" width="4.85546875" style="6" customWidth="1"/>
    <col min="2312" max="2312" width="6.42578125" style="6" customWidth="1"/>
    <col min="2313" max="2313" width="22" style="6" customWidth="1"/>
    <col min="2314" max="2314" width="7" style="6" bestFit="1" customWidth="1"/>
    <col min="2315" max="2315" width="5.85546875" style="6" bestFit="1" customWidth="1"/>
    <col min="2316" max="2316" width="7.28515625" style="6" bestFit="1" customWidth="1"/>
    <col min="2317" max="2317" width="6.42578125" style="6" bestFit="1" customWidth="1"/>
    <col min="2318" max="2318" width="3.7109375" style="6" customWidth="1"/>
    <col min="2319" max="2319" width="1.5703125" style="6" bestFit="1" customWidth="1"/>
    <col min="2320" max="2320" width="3.7109375" style="6" customWidth="1"/>
    <col min="2321" max="2321" width="5.28515625" style="6" bestFit="1" customWidth="1"/>
    <col min="2322" max="2322" width="15.5703125" style="6" customWidth="1"/>
    <col min="2323" max="2323" width="5.42578125" style="6" customWidth="1"/>
    <col min="2324" max="2324" width="3.7109375" style="6" customWidth="1"/>
    <col min="2325" max="2337" width="2.28515625" style="6" customWidth="1"/>
    <col min="2338" max="2339" width="3.7109375" style="6" customWidth="1"/>
    <col min="2340" max="2352" width="2.28515625" style="6" customWidth="1"/>
    <col min="2353" max="2354" width="3.7109375" style="6" customWidth="1"/>
    <col min="2355" max="2367" width="2.28515625" style="6" customWidth="1"/>
    <col min="2368" max="2369" width="3.7109375" style="6" customWidth="1"/>
    <col min="2370" max="2382" width="2.28515625" style="6" customWidth="1"/>
    <col min="2383" max="2384" width="3.7109375" style="6" customWidth="1"/>
    <col min="2385" max="2397" width="2.28515625" style="6" customWidth="1"/>
    <col min="2398" max="2399" width="3.7109375" style="6" customWidth="1"/>
    <col min="2400" max="2412" width="2.28515625" style="6" customWidth="1"/>
    <col min="2413" max="2414" width="3.7109375" style="6" customWidth="1"/>
    <col min="2415" max="2427" width="2.28515625" style="6" customWidth="1"/>
    <col min="2428" max="2429" width="3.7109375" style="6" customWidth="1"/>
    <col min="2430" max="2442" width="2.28515625" style="6" customWidth="1"/>
    <col min="2443" max="2444" width="3.7109375" style="6" customWidth="1"/>
    <col min="2445" max="2457" width="2.28515625" style="6" customWidth="1"/>
    <col min="2458" max="2459" width="3.7109375" style="6" customWidth="1"/>
    <col min="2460" max="2472" width="2.28515625" style="6" customWidth="1"/>
    <col min="2473" max="2473" width="3.7109375" style="6" customWidth="1"/>
    <col min="2474" max="2474" width="18.7109375" style="6" customWidth="1"/>
    <col min="2475" max="2475" width="3.7109375" style="6" customWidth="1"/>
    <col min="2476" max="2476" width="18.7109375" style="6" customWidth="1"/>
    <col min="2477" max="2477" width="3.7109375" style="6" customWidth="1"/>
    <col min="2478" max="2559" width="9.140625" style="6"/>
    <col min="2560" max="2560" width="10.85546875" style="6" customWidth="1"/>
    <col min="2561" max="2561" width="9.140625" style="6"/>
    <col min="2562" max="2563" width="20.140625" style="6" customWidth="1"/>
    <col min="2564" max="2564" width="4" style="6" customWidth="1"/>
    <col min="2565" max="2565" width="1.5703125" style="6" bestFit="1" customWidth="1"/>
    <col min="2566" max="2566" width="4" style="6" customWidth="1"/>
    <col min="2567" max="2567" width="4.85546875" style="6" customWidth="1"/>
    <col min="2568" max="2568" width="6.42578125" style="6" customWidth="1"/>
    <col min="2569" max="2569" width="22" style="6" customWidth="1"/>
    <col min="2570" max="2570" width="7" style="6" bestFit="1" customWidth="1"/>
    <col min="2571" max="2571" width="5.85546875" style="6" bestFit="1" customWidth="1"/>
    <col min="2572" max="2572" width="7.28515625" style="6" bestFit="1" customWidth="1"/>
    <col min="2573" max="2573" width="6.42578125" style="6" bestFit="1" customWidth="1"/>
    <col min="2574" max="2574" width="3.7109375" style="6" customWidth="1"/>
    <col min="2575" max="2575" width="1.5703125" style="6" bestFit="1" customWidth="1"/>
    <col min="2576" max="2576" width="3.7109375" style="6" customWidth="1"/>
    <col min="2577" max="2577" width="5.28515625" style="6" bestFit="1" customWidth="1"/>
    <col min="2578" max="2578" width="15.5703125" style="6" customWidth="1"/>
    <col min="2579" max="2579" width="5.42578125" style="6" customWidth="1"/>
    <col min="2580" max="2580" width="3.7109375" style="6" customWidth="1"/>
    <col min="2581" max="2593" width="2.28515625" style="6" customWidth="1"/>
    <col min="2594" max="2595" width="3.7109375" style="6" customWidth="1"/>
    <col min="2596" max="2608" width="2.28515625" style="6" customWidth="1"/>
    <col min="2609" max="2610" width="3.7109375" style="6" customWidth="1"/>
    <col min="2611" max="2623" width="2.28515625" style="6" customWidth="1"/>
    <col min="2624" max="2625" width="3.7109375" style="6" customWidth="1"/>
    <col min="2626" max="2638" width="2.28515625" style="6" customWidth="1"/>
    <col min="2639" max="2640" width="3.7109375" style="6" customWidth="1"/>
    <col min="2641" max="2653" width="2.28515625" style="6" customWidth="1"/>
    <col min="2654" max="2655" width="3.7109375" style="6" customWidth="1"/>
    <col min="2656" max="2668" width="2.28515625" style="6" customWidth="1"/>
    <col min="2669" max="2670" width="3.7109375" style="6" customWidth="1"/>
    <col min="2671" max="2683" width="2.28515625" style="6" customWidth="1"/>
    <col min="2684" max="2685" width="3.7109375" style="6" customWidth="1"/>
    <col min="2686" max="2698" width="2.28515625" style="6" customWidth="1"/>
    <col min="2699" max="2700" width="3.7109375" style="6" customWidth="1"/>
    <col min="2701" max="2713" width="2.28515625" style="6" customWidth="1"/>
    <col min="2714" max="2715" width="3.7109375" style="6" customWidth="1"/>
    <col min="2716" max="2728" width="2.28515625" style="6" customWidth="1"/>
    <col min="2729" max="2729" width="3.7109375" style="6" customWidth="1"/>
    <col min="2730" max="2730" width="18.7109375" style="6" customWidth="1"/>
    <col min="2731" max="2731" width="3.7109375" style="6" customWidth="1"/>
    <col min="2732" max="2732" width="18.7109375" style="6" customWidth="1"/>
    <col min="2733" max="2733" width="3.7109375" style="6" customWidth="1"/>
    <col min="2734" max="2815" width="9.140625" style="6"/>
    <col min="2816" max="2816" width="10.85546875" style="6" customWidth="1"/>
    <col min="2817" max="2817" width="9.140625" style="6"/>
    <col min="2818" max="2819" width="20.140625" style="6" customWidth="1"/>
    <col min="2820" max="2820" width="4" style="6" customWidth="1"/>
    <col min="2821" max="2821" width="1.5703125" style="6" bestFit="1" customWidth="1"/>
    <col min="2822" max="2822" width="4" style="6" customWidth="1"/>
    <col min="2823" max="2823" width="4.85546875" style="6" customWidth="1"/>
    <col min="2824" max="2824" width="6.42578125" style="6" customWidth="1"/>
    <col min="2825" max="2825" width="22" style="6" customWidth="1"/>
    <col min="2826" max="2826" width="7" style="6" bestFit="1" customWidth="1"/>
    <col min="2827" max="2827" width="5.85546875" style="6" bestFit="1" customWidth="1"/>
    <col min="2828" max="2828" width="7.28515625" style="6" bestFit="1" customWidth="1"/>
    <col min="2829" max="2829" width="6.42578125" style="6" bestFit="1" customWidth="1"/>
    <col min="2830" max="2830" width="3.7109375" style="6" customWidth="1"/>
    <col min="2831" max="2831" width="1.5703125" style="6" bestFit="1" customWidth="1"/>
    <col min="2832" max="2832" width="3.7109375" style="6" customWidth="1"/>
    <col min="2833" max="2833" width="5.28515625" style="6" bestFit="1" customWidth="1"/>
    <col min="2834" max="2834" width="15.5703125" style="6" customWidth="1"/>
    <col min="2835" max="2835" width="5.42578125" style="6" customWidth="1"/>
    <col min="2836" max="2836" width="3.7109375" style="6" customWidth="1"/>
    <col min="2837" max="2849" width="2.28515625" style="6" customWidth="1"/>
    <col min="2850" max="2851" width="3.7109375" style="6" customWidth="1"/>
    <col min="2852" max="2864" width="2.28515625" style="6" customWidth="1"/>
    <col min="2865" max="2866" width="3.7109375" style="6" customWidth="1"/>
    <col min="2867" max="2879" width="2.28515625" style="6" customWidth="1"/>
    <col min="2880" max="2881" width="3.7109375" style="6" customWidth="1"/>
    <col min="2882" max="2894" width="2.28515625" style="6" customWidth="1"/>
    <col min="2895" max="2896" width="3.7109375" style="6" customWidth="1"/>
    <col min="2897" max="2909" width="2.28515625" style="6" customWidth="1"/>
    <col min="2910" max="2911" width="3.7109375" style="6" customWidth="1"/>
    <col min="2912" max="2924" width="2.28515625" style="6" customWidth="1"/>
    <col min="2925" max="2926" width="3.7109375" style="6" customWidth="1"/>
    <col min="2927" max="2939" width="2.28515625" style="6" customWidth="1"/>
    <col min="2940" max="2941" width="3.7109375" style="6" customWidth="1"/>
    <col min="2942" max="2954" width="2.28515625" style="6" customWidth="1"/>
    <col min="2955" max="2956" width="3.7109375" style="6" customWidth="1"/>
    <col min="2957" max="2969" width="2.28515625" style="6" customWidth="1"/>
    <col min="2970" max="2971" width="3.7109375" style="6" customWidth="1"/>
    <col min="2972" max="2984" width="2.28515625" style="6" customWidth="1"/>
    <col min="2985" max="2985" width="3.7109375" style="6" customWidth="1"/>
    <col min="2986" max="2986" width="18.7109375" style="6" customWidth="1"/>
    <col min="2987" max="2987" width="3.7109375" style="6" customWidth="1"/>
    <col min="2988" max="2988" width="18.7109375" style="6" customWidth="1"/>
    <col min="2989" max="2989" width="3.7109375" style="6" customWidth="1"/>
    <col min="2990" max="3071" width="9.140625" style="6"/>
    <col min="3072" max="3072" width="10.85546875" style="6" customWidth="1"/>
    <col min="3073" max="3073" width="9.140625" style="6"/>
    <col min="3074" max="3075" width="20.140625" style="6" customWidth="1"/>
    <col min="3076" max="3076" width="4" style="6" customWidth="1"/>
    <col min="3077" max="3077" width="1.5703125" style="6" bestFit="1" customWidth="1"/>
    <col min="3078" max="3078" width="4" style="6" customWidth="1"/>
    <col min="3079" max="3079" width="4.85546875" style="6" customWidth="1"/>
    <col min="3080" max="3080" width="6.42578125" style="6" customWidth="1"/>
    <col min="3081" max="3081" width="22" style="6" customWidth="1"/>
    <col min="3082" max="3082" width="7" style="6" bestFit="1" customWidth="1"/>
    <col min="3083" max="3083" width="5.85546875" style="6" bestFit="1" customWidth="1"/>
    <col min="3084" max="3084" width="7.28515625" style="6" bestFit="1" customWidth="1"/>
    <col min="3085" max="3085" width="6.42578125" style="6" bestFit="1" customWidth="1"/>
    <col min="3086" max="3086" width="3.7109375" style="6" customWidth="1"/>
    <col min="3087" max="3087" width="1.5703125" style="6" bestFit="1" customWidth="1"/>
    <col min="3088" max="3088" width="3.7109375" style="6" customWidth="1"/>
    <col min="3089" max="3089" width="5.28515625" style="6" bestFit="1" customWidth="1"/>
    <col min="3090" max="3090" width="15.5703125" style="6" customWidth="1"/>
    <col min="3091" max="3091" width="5.42578125" style="6" customWidth="1"/>
    <col min="3092" max="3092" width="3.7109375" style="6" customWidth="1"/>
    <col min="3093" max="3105" width="2.28515625" style="6" customWidth="1"/>
    <col min="3106" max="3107" width="3.7109375" style="6" customWidth="1"/>
    <col min="3108" max="3120" width="2.28515625" style="6" customWidth="1"/>
    <col min="3121" max="3122" width="3.7109375" style="6" customWidth="1"/>
    <col min="3123" max="3135" width="2.28515625" style="6" customWidth="1"/>
    <col min="3136" max="3137" width="3.7109375" style="6" customWidth="1"/>
    <col min="3138" max="3150" width="2.28515625" style="6" customWidth="1"/>
    <col min="3151" max="3152" width="3.7109375" style="6" customWidth="1"/>
    <col min="3153" max="3165" width="2.28515625" style="6" customWidth="1"/>
    <col min="3166" max="3167" width="3.7109375" style="6" customWidth="1"/>
    <col min="3168" max="3180" width="2.28515625" style="6" customWidth="1"/>
    <col min="3181" max="3182" width="3.7109375" style="6" customWidth="1"/>
    <col min="3183" max="3195" width="2.28515625" style="6" customWidth="1"/>
    <col min="3196" max="3197" width="3.7109375" style="6" customWidth="1"/>
    <col min="3198" max="3210" width="2.28515625" style="6" customWidth="1"/>
    <col min="3211" max="3212" width="3.7109375" style="6" customWidth="1"/>
    <col min="3213" max="3225" width="2.28515625" style="6" customWidth="1"/>
    <col min="3226" max="3227" width="3.7109375" style="6" customWidth="1"/>
    <col min="3228" max="3240" width="2.28515625" style="6" customWidth="1"/>
    <col min="3241" max="3241" width="3.7109375" style="6" customWidth="1"/>
    <col min="3242" max="3242" width="18.7109375" style="6" customWidth="1"/>
    <col min="3243" max="3243" width="3.7109375" style="6" customWidth="1"/>
    <col min="3244" max="3244" width="18.7109375" style="6" customWidth="1"/>
    <col min="3245" max="3245" width="3.7109375" style="6" customWidth="1"/>
    <col min="3246" max="3327" width="9.140625" style="6"/>
    <col min="3328" max="3328" width="10.85546875" style="6" customWidth="1"/>
    <col min="3329" max="3329" width="9.140625" style="6"/>
    <col min="3330" max="3331" width="20.140625" style="6" customWidth="1"/>
    <col min="3332" max="3332" width="4" style="6" customWidth="1"/>
    <col min="3333" max="3333" width="1.5703125" style="6" bestFit="1" customWidth="1"/>
    <col min="3334" max="3334" width="4" style="6" customWidth="1"/>
    <col min="3335" max="3335" width="4.85546875" style="6" customWidth="1"/>
    <col min="3336" max="3336" width="6.42578125" style="6" customWidth="1"/>
    <col min="3337" max="3337" width="22" style="6" customWidth="1"/>
    <col min="3338" max="3338" width="7" style="6" bestFit="1" customWidth="1"/>
    <col min="3339" max="3339" width="5.85546875" style="6" bestFit="1" customWidth="1"/>
    <col min="3340" max="3340" width="7.28515625" style="6" bestFit="1" customWidth="1"/>
    <col min="3341" max="3341" width="6.42578125" style="6" bestFit="1" customWidth="1"/>
    <col min="3342" max="3342" width="3.7109375" style="6" customWidth="1"/>
    <col min="3343" max="3343" width="1.5703125" style="6" bestFit="1" customWidth="1"/>
    <col min="3344" max="3344" width="3.7109375" style="6" customWidth="1"/>
    <col min="3345" max="3345" width="5.28515625" style="6" bestFit="1" customWidth="1"/>
    <col min="3346" max="3346" width="15.5703125" style="6" customWidth="1"/>
    <col min="3347" max="3347" width="5.42578125" style="6" customWidth="1"/>
    <col min="3348" max="3348" width="3.7109375" style="6" customWidth="1"/>
    <col min="3349" max="3361" width="2.28515625" style="6" customWidth="1"/>
    <col min="3362" max="3363" width="3.7109375" style="6" customWidth="1"/>
    <col min="3364" max="3376" width="2.28515625" style="6" customWidth="1"/>
    <col min="3377" max="3378" width="3.7109375" style="6" customWidth="1"/>
    <col min="3379" max="3391" width="2.28515625" style="6" customWidth="1"/>
    <col min="3392" max="3393" width="3.7109375" style="6" customWidth="1"/>
    <col min="3394" max="3406" width="2.28515625" style="6" customWidth="1"/>
    <col min="3407" max="3408" width="3.7109375" style="6" customWidth="1"/>
    <col min="3409" max="3421" width="2.28515625" style="6" customWidth="1"/>
    <col min="3422" max="3423" width="3.7109375" style="6" customWidth="1"/>
    <col min="3424" max="3436" width="2.28515625" style="6" customWidth="1"/>
    <col min="3437" max="3438" width="3.7109375" style="6" customWidth="1"/>
    <col min="3439" max="3451" width="2.28515625" style="6" customWidth="1"/>
    <col min="3452" max="3453" width="3.7109375" style="6" customWidth="1"/>
    <col min="3454" max="3466" width="2.28515625" style="6" customWidth="1"/>
    <col min="3467" max="3468" width="3.7109375" style="6" customWidth="1"/>
    <col min="3469" max="3481" width="2.28515625" style="6" customWidth="1"/>
    <col min="3482" max="3483" width="3.7109375" style="6" customWidth="1"/>
    <col min="3484" max="3496" width="2.28515625" style="6" customWidth="1"/>
    <col min="3497" max="3497" width="3.7109375" style="6" customWidth="1"/>
    <col min="3498" max="3498" width="18.7109375" style="6" customWidth="1"/>
    <col min="3499" max="3499" width="3.7109375" style="6" customWidth="1"/>
    <col min="3500" max="3500" width="18.7109375" style="6" customWidth="1"/>
    <col min="3501" max="3501" width="3.7109375" style="6" customWidth="1"/>
    <col min="3502" max="3583" width="9.140625" style="6"/>
    <col min="3584" max="3584" width="10.85546875" style="6" customWidth="1"/>
    <col min="3585" max="3585" width="9.140625" style="6"/>
    <col min="3586" max="3587" width="20.140625" style="6" customWidth="1"/>
    <col min="3588" max="3588" width="4" style="6" customWidth="1"/>
    <col min="3589" max="3589" width="1.5703125" style="6" bestFit="1" customWidth="1"/>
    <col min="3590" max="3590" width="4" style="6" customWidth="1"/>
    <col min="3591" max="3591" width="4.85546875" style="6" customWidth="1"/>
    <col min="3592" max="3592" width="6.42578125" style="6" customWidth="1"/>
    <col min="3593" max="3593" width="22" style="6" customWidth="1"/>
    <col min="3594" max="3594" width="7" style="6" bestFit="1" customWidth="1"/>
    <col min="3595" max="3595" width="5.85546875" style="6" bestFit="1" customWidth="1"/>
    <col min="3596" max="3596" width="7.28515625" style="6" bestFit="1" customWidth="1"/>
    <col min="3597" max="3597" width="6.42578125" style="6" bestFit="1" customWidth="1"/>
    <col min="3598" max="3598" width="3.7109375" style="6" customWidth="1"/>
    <col min="3599" max="3599" width="1.5703125" style="6" bestFit="1" customWidth="1"/>
    <col min="3600" max="3600" width="3.7109375" style="6" customWidth="1"/>
    <col min="3601" max="3601" width="5.28515625" style="6" bestFit="1" customWidth="1"/>
    <col min="3602" max="3602" width="15.5703125" style="6" customWidth="1"/>
    <col min="3603" max="3603" width="5.42578125" style="6" customWidth="1"/>
    <col min="3604" max="3604" width="3.7109375" style="6" customWidth="1"/>
    <col min="3605" max="3617" width="2.28515625" style="6" customWidth="1"/>
    <col min="3618" max="3619" width="3.7109375" style="6" customWidth="1"/>
    <col min="3620" max="3632" width="2.28515625" style="6" customWidth="1"/>
    <col min="3633" max="3634" width="3.7109375" style="6" customWidth="1"/>
    <col min="3635" max="3647" width="2.28515625" style="6" customWidth="1"/>
    <col min="3648" max="3649" width="3.7109375" style="6" customWidth="1"/>
    <col min="3650" max="3662" width="2.28515625" style="6" customWidth="1"/>
    <col min="3663" max="3664" width="3.7109375" style="6" customWidth="1"/>
    <col min="3665" max="3677" width="2.28515625" style="6" customWidth="1"/>
    <col min="3678" max="3679" width="3.7109375" style="6" customWidth="1"/>
    <col min="3680" max="3692" width="2.28515625" style="6" customWidth="1"/>
    <col min="3693" max="3694" width="3.7109375" style="6" customWidth="1"/>
    <col min="3695" max="3707" width="2.28515625" style="6" customWidth="1"/>
    <col min="3708" max="3709" width="3.7109375" style="6" customWidth="1"/>
    <col min="3710" max="3722" width="2.28515625" style="6" customWidth="1"/>
    <col min="3723" max="3724" width="3.7109375" style="6" customWidth="1"/>
    <col min="3725" max="3737" width="2.28515625" style="6" customWidth="1"/>
    <col min="3738" max="3739" width="3.7109375" style="6" customWidth="1"/>
    <col min="3740" max="3752" width="2.28515625" style="6" customWidth="1"/>
    <col min="3753" max="3753" width="3.7109375" style="6" customWidth="1"/>
    <col min="3754" max="3754" width="18.7109375" style="6" customWidth="1"/>
    <col min="3755" max="3755" width="3.7109375" style="6" customWidth="1"/>
    <col min="3756" max="3756" width="18.7109375" style="6" customWidth="1"/>
    <col min="3757" max="3757" width="3.7109375" style="6" customWidth="1"/>
    <col min="3758" max="3839" width="9.140625" style="6"/>
    <col min="3840" max="3840" width="10.85546875" style="6" customWidth="1"/>
    <col min="3841" max="3841" width="9.140625" style="6"/>
    <col min="3842" max="3843" width="20.140625" style="6" customWidth="1"/>
    <col min="3844" max="3844" width="4" style="6" customWidth="1"/>
    <col min="3845" max="3845" width="1.5703125" style="6" bestFit="1" customWidth="1"/>
    <col min="3846" max="3846" width="4" style="6" customWidth="1"/>
    <col min="3847" max="3847" width="4.85546875" style="6" customWidth="1"/>
    <col min="3848" max="3848" width="6.42578125" style="6" customWidth="1"/>
    <col min="3849" max="3849" width="22" style="6" customWidth="1"/>
    <col min="3850" max="3850" width="7" style="6" bestFit="1" customWidth="1"/>
    <col min="3851" max="3851" width="5.85546875" style="6" bestFit="1" customWidth="1"/>
    <col min="3852" max="3852" width="7.28515625" style="6" bestFit="1" customWidth="1"/>
    <col min="3853" max="3853" width="6.42578125" style="6" bestFit="1" customWidth="1"/>
    <col min="3854" max="3854" width="3.7109375" style="6" customWidth="1"/>
    <col min="3855" max="3855" width="1.5703125" style="6" bestFit="1" customWidth="1"/>
    <col min="3856" max="3856" width="3.7109375" style="6" customWidth="1"/>
    <col min="3857" max="3857" width="5.28515625" style="6" bestFit="1" customWidth="1"/>
    <col min="3858" max="3858" width="15.5703125" style="6" customWidth="1"/>
    <col min="3859" max="3859" width="5.42578125" style="6" customWidth="1"/>
    <col min="3860" max="3860" width="3.7109375" style="6" customWidth="1"/>
    <col min="3861" max="3873" width="2.28515625" style="6" customWidth="1"/>
    <col min="3874" max="3875" width="3.7109375" style="6" customWidth="1"/>
    <col min="3876" max="3888" width="2.28515625" style="6" customWidth="1"/>
    <col min="3889" max="3890" width="3.7109375" style="6" customWidth="1"/>
    <col min="3891" max="3903" width="2.28515625" style="6" customWidth="1"/>
    <col min="3904" max="3905" width="3.7109375" style="6" customWidth="1"/>
    <col min="3906" max="3918" width="2.28515625" style="6" customWidth="1"/>
    <col min="3919" max="3920" width="3.7109375" style="6" customWidth="1"/>
    <col min="3921" max="3933" width="2.28515625" style="6" customWidth="1"/>
    <col min="3934" max="3935" width="3.7109375" style="6" customWidth="1"/>
    <col min="3936" max="3948" width="2.28515625" style="6" customWidth="1"/>
    <col min="3949" max="3950" width="3.7109375" style="6" customWidth="1"/>
    <col min="3951" max="3963" width="2.28515625" style="6" customWidth="1"/>
    <col min="3964" max="3965" width="3.7109375" style="6" customWidth="1"/>
    <col min="3966" max="3978" width="2.28515625" style="6" customWidth="1"/>
    <col min="3979" max="3980" width="3.7109375" style="6" customWidth="1"/>
    <col min="3981" max="3993" width="2.28515625" style="6" customWidth="1"/>
    <col min="3994" max="3995" width="3.7109375" style="6" customWidth="1"/>
    <col min="3996" max="4008" width="2.28515625" style="6" customWidth="1"/>
    <col min="4009" max="4009" width="3.7109375" style="6" customWidth="1"/>
    <col min="4010" max="4010" width="18.7109375" style="6" customWidth="1"/>
    <col min="4011" max="4011" width="3.7109375" style="6" customWidth="1"/>
    <col min="4012" max="4012" width="18.7109375" style="6" customWidth="1"/>
    <col min="4013" max="4013" width="3.7109375" style="6" customWidth="1"/>
    <col min="4014" max="4095" width="9.140625" style="6"/>
    <col min="4096" max="4096" width="10.85546875" style="6" customWidth="1"/>
    <col min="4097" max="4097" width="9.140625" style="6"/>
    <col min="4098" max="4099" width="20.140625" style="6" customWidth="1"/>
    <col min="4100" max="4100" width="4" style="6" customWidth="1"/>
    <col min="4101" max="4101" width="1.5703125" style="6" bestFit="1" customWidth="1"/>
    <col min="4102" max="4102" width="4" style="6" customWidth="1"/>
    <col min="4103" max="4103" width="4.85546875" style="6" customWidth="1"/>
    <col min="4104" max="4104" width="6.42578125" style="6" customWidth="1"/>
    <col min="4105" max="4105" width="22" style="6" customWidth="1"/>
    <col min="4106" max="4106" width="7" style="6" bestFit="1" customWidth="1"/>
    <col min="4107" max="4107" width="5.85546875" style="6" bestFit="1" customWidth="1"/>
    <col min="4108" max="4108" width="7.28515625" style="6" bestFit="1" customWidth="1"/>
    <col min="4109" max="4109" width="6.42578125" style="6" bestFit="1" customWidth="1"/>
    <col min="4110" max="4110" width="3.7109375" style="6" customWidth="1"/>
    <col min="4111" max="4111" width="1.5703125" style="6" bestFit="1" customWidth="1"/>
    <col min="4112" max="4112" width="3.7109375" style="6" customWidth="1"/>
    <col min="4113" max="4113" width="5.28515625" style="6" bestFit="1" customWidth="1"/>
    <col min="4114" max="4114" width="15.5703125" style="6" customWidth="1"/>
    <col min="4115" max="4115" width="5.42578125" style="6" customWidth="1"/>
    <col min="4116" max="4116" width="3.7109375" style="6" customWidth="1"/>
    <col min="4117" max="4129" width="2.28515625" style="6" customWidth="1"/>
    <col min="4130" max="4131" width="3.7109375" style="6" customWidth="1"/>
    <col min="4132" max="4144" width="2.28515625" style="6" customWidth="1"/>
    <col min="4145" max="4146" width="3.7109375" style="6" customWidth="1"/>
    <col min="4147" max="4159" width="2.28515625" style="6" customWidth="1"/>
    <col min="4160" max="4161" width="3.7109375" style="6" customWidth="1"/>
    <col min="4162" max="4174" width="2.28515625" style="6" customWidth="1"/>
    <col min="4175" max="4176" width="3.7109375" style="6" customWidth="1"/>
    <col min="4177" max="4189" width="2.28515625" style="6" customWidth="1"/>
    <col min="4190" max="4191" width="3.7109375" style="6" customWidth="1"/>
    <col min="4192" max="4204" width="2.28515625" style="6" customWidth="1"/>
    <col min="4205" max="4206" width="3.7109375" style="6" customWidth="1"/>
    <col min="4207" max="4219" width="2.28515625" style="6" customWidth="1"/>
    <col min="4220" max="4221" width="3.7109375" style="6" customWidth="1"/>
    <col min="4222" max="4234" width="2.28515625" style="6" customWidth="1"/>
    <col min="4235" max="4236" width="3.7109375" style="6" customWidth="1"/>
    <col min="4237" max="4249" width="2.28515625" style="6" customWidth="1"/>
    <col min="4250" max="4251" width="3.7109375" style="6" customWidth="1"/>
    <col min="4252" max="4264" width="2.28515625" style="6" customWidth="1"/>
    <col min="4265" max="4265" width="3.7109375" style="6" customWidth="1"/>
    <col min="4266" max="4266" width="18.7109375" style="6" customWidth="1"/>
    <col min="4267" max="4267" width="3.7109375" style="6" customWidth="1"/>
    <col min="4268" max="4268" width="18.7109375" style="6" customWidth="1"/>
    <col min="4269" max="4269" width="3.7109375" style="6" customWidth="1"/>
    <col min="4270" max="4351" width="9.140625" style="6"/>
    <col min="4352" max="4352" width="10.85546875" style="6" customWidth="1"/>
    <col min="4353" max="4353" width="9.140625" style="6"/>
    <col min="4354" max="4355" width="20.140625" style="6" customWidth="1"/>
    <col min="4356" max="4356" width="4" style="6" customWidth="1"/>
    <col min="4357" max="4357" width="1.5703125" style="6" bestFit="1" customWidth="1"/>
    <col min="4358" max="4358" width="4" style="6" customWidth="1"/>
    <col min="4359" max="4359" width="4.85546875" style="6" customWidth="1"/>
    <col min="4360" max="4360" width="6.42578125" style="6" customWidth="1"/>
    <col min="4361" max="4361" width="22" style="6" customWidth="1"/>
    <col min="4362" max="4362" width="7" style="6" bestFit="1" customWidth="1"/>
    <col min="4363" max="4363" width="5.85546875" style="6" bestFit="1" customWidth="1"/>
    <col min="4364" max="4364" width="7.28515625" style="6" bestFit="1" customWidth="1"/>
    <col min="4365" max="4365" width="6.42578125" style="6" bestFit="1" customWidth="1"/>
    <col min="4366" max="4366" width="3.7109375" style="6" customWidth="1"/>
    <col min="4367" max="4367" width="1.5703125" style="6" bestFit="1" customWidth="1"/>
    <col min="4368" max="4368" width="3.7109375" style="6" customWidth="1"/>
    <col min="4369" max="4369" width="5.28515625" style="6" bestFit="1" customWidth="1"/>
    <col min="4370" max="4370" width="15.5703125" style="6" customWidth="1"/>
    <col min="4371" max="4371" width="5.42578125" style="6" customWidth="1"/>
    <col min="4372" max="4372" width="3.7109375" style="6" customWidth="1"/>
    <col min="4373" max="4385" width="2.28515625" style="6" customWidth="1"/>
    <col min="4386" max="4387" width="3.7109375" style="6" customWidth="1"/>
    <col min="4388" max="4400" width="2.28515625" style="6" customWidth="1"/>
    <col min="4401" max="4402" width="3.7109375" style="6" customWidth="1"/>
    <col min="4403" max="4415" width="2.28515625" style="6" customWidth="1"/>
    <col min="4416" max="4417" width="3.7109375" style="6" customWidth="1"/>
    <col min="4418" max="4430" width="2.28515625" style="6" customWidth="1"/>
    <col min="4431" max="4432" width="3.7109375" style="6" customWidth="1"/>
    <col min="4433" max="4445" width="2.28515625" style="6" customWidth="1"/>
    <col min="4446" max="4447" width="3.7109375" style="6" customWidth="1"/>
    <col min="4448" max="4460" width="2.28515625" style="6" customWidth="1"/>
    <col min="4461" max="4462" width="3.7109375" style="6" customWidth="1"/>
    <col min="4463" max="4475" width="2.28515625" style="6" customWidth="1"/>
    <col min="4476" max="4477" width="3.7109375" style="6" customWidth="1"/>
    <col min="4478" max="4490" width="2.28515625" style="6" customWidth="1"/>
    <col min="4491" max="4492" width="3.7109375" style="6" customWidth="1"/>
    <col min="4493" max="4505" width="2.28515625" style="6" customWidth="1"/>
    <col min="4506" max="4507" width="3.7109375" style="6" customWidth="1"/>
    <col min="4508" max="4520" width="2.28515625" style="6" customWidth="1"/>
    <col min="4521" max="4521" width="3.7109375" style="6" customWidth="1"/>
    <col min="4522" max="4522" width="18.7109375" style="6" customWidth="1"/>
    <col min="4523" max="4523" width="3.7109375" style="6" customWidth="1"/>
    <col min="4524" max="4524" width="18.7109375" style="6" customWidth="1"/>
    <col min="4525" max="4525" width="3.7109375" style="6" customWidth="1"/>
    <col min="4526" max="4607" width="9.140625" style="6"/>
    <col min="4608" max="4608" width="10.85546875" style="6" customWidth="1"/>
    <col min="4609" max="4609" width="9.140625" style="6"/>
    <col min="4610" max="4611" width="20.140625" style="6" customWidth="1"/>
    <col min="4612" max="4612" width="4" style="6" customWidth="1"/>
    <col min="4613" max="4613" width="1.5703125" style="6" bestFit="1" customWidth="1"/>
    <col min="4614" max="4614" width="4" style="6" customWidth="1"/>
    <col min="4615" max="4615" width="4.85546875" style="6" customWidth="1"/>
    <col min="4616" max="4616" width="6.42578125" style="6" customWidth="1"/>
    <col min="4617" max="4617" width="22" style="6" customWidth="1"/>
    <col min="4618" max="4618" width="7" style="6" bestFit="1" customWidth="1"/>
    <col min="4619" max="4619" width="5.85546875" style="6" bestFit="1" customWidth="1"/>
    <col min="4620" max="4620" width="7.28515625" style="6" bestFit="1" customWidth="1"/>
    <col min="4621" max="4621" width="6.42578125" style="6" bestFit="1" customWidth="1"/>
    <col min="4622" max="4622" width="3.7109375" style="6" customWidth="1"/>
    <col min="4623" max="4623" width="1.5703125" style="6" bestFit="1" customWidth="1"/>
    <col min="4624" max="4624" width="3.7109375" style="6" customWidth="1"/>
    <col min="4625" max="4625" width="5.28515625" style="6" bestFit="1" customWidth="1"/>
    <col min="4626" max="4626" width="15.5703125" style="6" customWidth="1"/>
    <col min="4627" max="4627" width="5.42578125" style="6" customWidth="1"/>
    <col min="4628" max="4628" width="3.7109375" style="6" customWidth="1"/>
    <col min="4629" max="4641" width="2.28515625" style="6" customWidth="1"/>
    <col min="4642" max="4643" width="3.7109375" style="6" customWidth="1"/>
    <col min="4644" max="4656" width="2.28515625" style="6" customWidth="1"/>
    <col min="4657" max="4658" width="3.7109375" style="6" customWidth="1"/>
    <col min="4659" max="4671" width="2.28515625" style="6" customWidth="1"/>
    <col min="4672" max="4673" width="3.7109375" style="6" customWidth="1"/>
    <col min="4674" max="4686" width="2.28515625" style="6" customWidth="1"/>
    <col min="4687" max="4688" width="3.7109375" style="6" customWidth="1"/>
    <col min="4689" max="4701" width="2.28515625" style="6" customWidth="1"/>
    <col min="4702" max="4703" width="3.7109375" style="6" customWidth="1"/>
    <col min="4704" max="4716" width="2.28515625" style="6" customWidth="1"/>
    <col min="4717" max="4718" width="3.7109375" style="6" customWidth="1"/>
    <col min="4719" max="4731" width="2.28515625" style="6" customWidth="1"/>
    <col min="4732" max="4733" width="3.7109375" style="6" customWidth="1"/>
    <col min="4734" max="4746" width="2.28515625" style="6" customWidth="1"/>
    <col min="4747" max="4748" width="3.7109375" style="6" customWidth="1"/>
    <col min="4749" max="4761" width="2.28515625" style="6" customWidth="1"/>
    <col min="4762" max="4763" width="3.7109375" style="6" customWidth="1"/>
    <col min="4764" max="4776" width="2.28515625" style="6" customWidth="1"/>
    <col min="4777" max="4777" width="3.7109375" style="6" customWidth="1"/>
    <col min="4778" max="4778" width="18.7109375" style="6" customWidth="1"/>
    <col min="4779" max="4779" width="3.7109375" style="6" customWidth="1"/>
    <col min="4780" max="4780" width="18.7109375" style="6" customWidth="1"/>
    <col min="4781" max="4781" width="3.7109375" style="6" customWidth="1"/>
    <col min="4782" max="4863" width="9.140625" style="6"/>
    <col min="4864" max="4864" width="10.85546875" style="6" customWidth="1"/>
    <col min="4865" max="4865" width="9.140625" style="6"/>
    <col min="4866" max="4867" width="20.140625" style="6" customWidth="1"/>
    <col min="4868" max="4868" width="4" style="6" customWidth="1"/>
    <col min="4869" max="4869" width="1.5703125" style="6" bestFit="1" customWidth="1"/>
    <col min="4870" max="4870" width="4" style="6" customWidth="1"/>
    <col min="4871" max="4871" width="4.85546875" style="6" customWidth="1"/>
    <col min="4872" max="4872" width="6.42578125" style="6" customWidth="1"/>
    <col min="4873" max="4873" width="22" style="6" customWidth="1"/>
    <col min="4874" max="4874" width="7" style="6" bestFit="1" customWidth="1"/>
    <col min="4875" max="4875" width="5.85546875" style="6" bestFit="1" customWidth="1"/>
    <col min="4876" max="4876" width="7.28515625" style="6" bestFit="1" customWidth="1"/>
    <col min="4877" max="4877" width="6.42578125" style="6" bestFit="1" customWidth="1"/>
    <col min="4878" max="4878" width="3.7109375" style="6" customWidth="1"/>
    <col min="4879" max="4879" width="1.5703125" style="6" bestFit="1" customWidth="1"/>
    <col min="4880" max="4880" width="3.7109375" style="6" customWidth="1"/>
    <col min="4881" max="4881" width="5.28515625" style="6" bestFit="1" customWidth="1"/>
    <col min="4882" max="4882" width="15.5703125" style="6" customWidth="1"/>
    <col min="4883" max="4883" width="5.42578125" style="6" customWidth="1"/>
    <col min="4884" max="4884" width="3.7109375" style="6" customWidth="1"/>
    <col min="4885" max="4897" width="2.28515625" style="6" customWidth="1"/>
    <col min="4898" max="4899" width="3.7109375" style="6" customWidth="1"/>
    <col min="4900" max="4912" width="2.28515625" style="6" customWidth="1"/>
    <col min="4913" max="4914" width="3.7109375" style="6" customWidth="1"/>
    <col min="4915" max="4927" width="2.28515625" style="6" customWidth="1"/>
    <col min="4928" max="4929" width="3.7109375" style="6" customWidth="1"/>
    <col min="4930" max="4942" width="2.28515625" style="6" customWidth="1"/>
    <col min="4943" max="4944" width="3.7109375" style="6" customWidth="1"/>
    <col min="4945" max="4957" width="2.28515625" style="6" customWidth="1"/>
    <col min="4958" max="4959" width="3.7109375" style="6" customWidth="1"/>
    <col min="4960" max="4972" width="2.28515625" style="6" customWidth="1"/>
    <col min="4973" max="4974" width="3.7109375" style="6" customWidth="1"/>
    <col min="4975" max="4987" width="2.28515625" style="6" customWidth="1"/>
    <col min="4988" max="4989" width="3.7109375" style="6" customWidth="1"/>
    <col min="4990" max="5002" width="2.28515625" style="6" customWidth="1"/>
    <col min="5003" max="5004" width="3.7109375" style="6" customWidth="1"/>
    <col min="5005" max="5017" width="2.28515625" style="6" customWidth="1"/>
    <col min="5018" max="5019" width="3.7109375" style="6" customWidth="1"/>
    <col min="5020" max="5032" width="2.28515625" style="6" customWidth="1"/>
    <col min="5033" max="5033" width="3.7109375" style="6" customWidth="1"/>
    <col min="5034" max="5034" width="18.7109375" style="6" customWidth="1"/>
    <col min="5035" max="5035" width="3.7109375" style="6" customWidth="1"/>
    <col min="5036" max="5036" width="18.7109375" style="6" customWidth="1"/>
    <col min="5037" max="5037" width="3.7109375" style="6" customWidth="1"/>
    <col min="5038" max="5119" width="9.140625" style="6"/>
    <col min="5120" max="5120" width="10.85546875" style="6" customWidth="1"/>
    <col min="5121" max="5121" width="9.140625" style="6"/>
    <col min="5122" max="5123" width="20.140625" style="6" customWidth="1"/>
    <col min="5124" max="5124" width="4" style="6" customWidth="1"/>
    <col min="5125" max="5125" width="1.5703125" style="6" bestFit="1" customWidth="1"/>
    <col min="5126" max="5126" width="4" style="6" customWidth="1"/>
    <col min="5127" max="5127" width="4.85546875" style="6" customWidth="1"/>
    <col min="5128" max="5128" width="6.42578125" style="6" customWidth="1"/>
    <col min="5129" max="5129" width="22" style="6" customWidth="1"/>
    <col min="5130" max="5130" width="7" style="6" bestFit="1" customWidth="1"/>
    <col min="5131" max="5131" width="5.85546875" style="6" bestFit="1" customWidth="1"/>
    <col min="5132" max="5132" width="7.28515625" style="6" bestFit="1" customWidth="1"/>
    <col min="5133" max="5133" width="6.42578125" style="6" bestFit="1" customWidth="1"/>
    <col min="5134" max="5134" width="3.7109375" style="6" customWidth="1"/>
    <col min="5135" max="5135" width="1.5703125" style="6" bestFit="1" customWidth="1"/>
    <col min="5136" max="5136" width="3.7109375" style="6" customWidth="1"/>
    <col min="5137" max="5137" width="5.28515625" style="6" bestFit="1" customWidth="1"/>
    <col min="5138" max="5138" width="15.5703125" style="6" customWidth="1"/>
    <col min="5139" max="5139" width="5.42578125" style="6" customWidth="1"/>
    <col min="5140" max="5140" width="3.7109375" style="6" customWidth="1"/>
    <col min="5141" max="5153" width="2.28515625" style="6" customWidth="1"/>
    <col min="5154" max="5155" width="3.7109375" style="6" customWidth="1"/>
    <col min="5156" max="5168" width="2.28515625" style="6" customWidth="1"/>
    <col min="5169" max="5170" width="3.7109375" style="6" customWidth="1"/>
    <col min="5171" max="5183" width="2.28515625" style="6" customWidth="1"/>
    <col min="5184" max="5185" width="3.7109375" style="6" customWidth="1"/>
    <col min="5186" max="5198" width="2.28515625" style="6" customWidth="1"/>
    <col min="5199" max="5200" width="3.7109375" style="6" customWidth="1"/>
    <col min="5201" max="5213" width="2.28515625" style="6" customWidth="1"/>
    <col min="5214" max="5215" width="3.7109375" style="6" customWidth="1"/>
    <col min="5216" max="5228" width="2.28515625" style="6" customWidth="1"/>
    <col min="5229" max="5230" width="3.7109375" style="6" customWidth="1"/>
    <col min="5231" max="5243" width="2.28515625" style="6" customWidth="1"/>
    <col min="5244" max="5245" width="3.7109375" style="6" customWidth="1"/>
    <col min="5246" max="5258" width="2.28515625" style="6" customWidth="1"/>
    <col min="5259" max="5260" width="3.7109375" style="6" customWidth="1"/>
    <col min="5261" max="5273" width="2.28515625" style="6" customWidth="1"/>
    <col min="5274" max="5275" width="3.7109375" style="6" customWidth="1"/>
    <col min="5276" max="5288" width="2.28515625" style="6" customWidth="1"/>
    <col min="5289" max="5289" width="3.7109375" style="6" customWidth="1"/>
    <col min="5290" max="5290" width="18.7109375" style="6" customWidth="1"/>
    <col min="5291" max="5291" width="3.7109375" style="6" customWidth="1"/>
    <col min="5292" max="5292" width="18.7109375" style="6" customWidth="1"/>
    <col min="5293" max="5293" width="3.7109375" style="6" customWidth="1"/>
    <col min="5294" max="5375" width="9.140625" style="6"/>
    <col min="5376" max="5376" width="10.85546875" style="6" customWidth="1"/>
    <col min="5377" max="5377" width="9.140625" style="6"/>
    <col min="5378" max="5379" width="20.140625" style="6" customWidth="1"/>
    <col min="5380" max="5380" width="4" style="6" customWidth="1"/>
    <col min="5381" max="5381" width="1.5703125" style="6" bestFit="1" customWidth="1"/>
    <col min="5382" max="5382" width="4" style="6" customWidth="1"/>
    <col min="5383" max="5383" width="4.85546875" style="6" customWidth="1"/>
    <col min="5384" max="5384" width="6.42578125" style="6" customWidth="1"/>
    <col min="5385" max="5385" width="22" style="6" customWidth="1"/>
    <col min="5386" max="5386" width="7" style="6" bestFit="1" customWidth="1"/>
    <col min="5387" max="5387" width="5.85546875" style="6" bestFit="1" customWidth="1"/>
    <col min="5388" max="5388" width="7.28515625" style="6" bestFit="1" customWidth="1"/>
    <col min="5389" max="5389" width="6.42578125" style="6" bestFit="1" customWidth="1"/>
    <col min="5390" max="5390" width="3.7109375" style="6" customWidth="1"/>
    <col min="5391" max="5391" width="1.5703125" style="6" bestFit="1" customWidth="1"/>
    <col min="5392" max="5392" width="3.7109375" style="6" customWidth="1"/>
    <col min="5393" max="5393" width="5.28515625" style="6" bestFit="1" customWidth="1"/>
    <col min="5394" max="5394" width="15.5703125" style="6" customWidth="1"/>
    <col min="5395" max="5395" width="5.42578125" style="6" customWidth="1"/>
    <col min="5396" max="5396" width="3.7109375" style="6" customWidth="1"/>
    <col min="5397" max="5409" width="2.28515625" style="6" customWidth="1"/>
    <col min="5410" max="5411" width="3.7109375" style="6" customWidth="1"/>
    <col min="5412" max="5424" width="2.28515625" style="6" customWidth="1"/>
    <col min="5425" max="5426" width="3.7109375" style="6" customWidth="1"/>
    <col min="5427" max="5439" width="2.28515625" style="6" customWidth="1"/>
    <col min="5440" max="5441" width="3.7109375" style="6" customWidth="1"/>
    <col min="5442" max="5454" width="2.28515625" style="6" customWidth="1"/>
    <col min="5455" max="5456" width="3.7109375" style="6" customWidth="1"/>
    <col min="5457" max="5469" width="2.28515625" style="6" customWidth="1"/>
    <col min="5470" max="5471" width="3.7109375" style="6" customWidth="1"/>
    <col min="5472" max="5484" width="2.28515625" style="6" customWidth="1"/>
    <col min="5485" max="5486" width="3.7109375" style="6" customWidth="1"/>
    <col min="5487" max="5499" width="2.28515625" style="6" customWidth="1"/>
    <col min="5500" max="5501" width="3.7109375" style="6" customWidth="1"/>
    <col min="5502" max="5514" width="2.28515625" style="6" customWidth="1"/>
    <col min="5515" max="5516" width="3.7109375" style="6" customWidth="1"/>
    <col min="5517" max="5529" width="2.28515625" style="6" customWidth="1"/>
    <col min="5530" max="5531" width="3.7109375" style="6" customWidth="1"/>
    <col min="5532" max="5544" width="2.28515625" style="6" customWidth="1"/>
    <col min="5545" max="5545" width="3.7109375" style="6" customWidth="1"/>
    <col min="5546" max="5546" width="18.7109375" style="6" customWidth="1"/>
    <col min="5547" max="5547" width="3.7109375" style="6" customWidth="1"/>
    <col min="5548" max="5548" width="18.7109375" style="6" customWidth="1"/>
    <col min="5549" max="5549" width="3.7109375" style="6" customWidth="1"/>
    <col min="5550" max="5631" width="9.140625" style="6"/>
    <col min="5632" max="5632" width="10.85546875" style="6" customWidth="1"/>
    <col min="5633" max="5633" width="9.140625" style="6"/>
    <col min="5634" max="5635" width="20.140625" style="6" customWidth="1"/>
    <col min="5636" max="5636" width="4" style="6" customWidth="1"/>
    <col min="5637" max="5637" width="1.5703125" style="6" bestFit="1" customWidth="1"/>
    <col min="5638" max="5638" width="4" style="6" customWidth="1"/>
    <col min="5639" max="5639" width="4.85546875" style="6" customWidth="1"/>
    <col min="5640" max="5640" width="6.42578125" style="6" customWidth="1"/>
    <col min="5641" max="5641" width="22" style="6" customWidth="1"/>
    <col min="5642" max="5642" width="7" style="6" bestFit="1" customWidth="1"/>
    <col min="5643" max="5643" width="5.85546875" style="6" bestFit="1" customWidth="1"/>
    <col min="5644" max="5644" width="7.28515625" style="6" bestFit="1" customWidth="1"/>
    <col min="5645" max="5645" width="6.42578125" style="6" bestFit="1" customWidth="1"/>
    <col min="5646" max="5646" width="3.7109375" style="6" customWidth="1"/>
    <col min="5647" max="5647" width="1.5703125" style="6" bestFit="1" customWidth="1"/>
    <col min="5648" max="5648" width="3.7109375" style="6" customWidth="1"/>
    <col min="5649" max="5649" width="5.28515625" style="6" bestFit="1" customWidth="1"/>
    <col min="5650" max="5650" width="15.5703125" style="6" customWidth="1"/>
    <col min="5651" max="5651" width="5.42578125" style="6" customWidth="1"/>
    <col min="5652" max="5652" width="3.7109375" style="6" customWidth="1"/>
    <col min="5653" max="5665" width="2.28515625" style="6" customWidth="1"/>
    <col min="5666" max="5667" width="3.7109375" style="6" customWidth="1"/>
    <col min="5668" max="5680" width="2.28515625" style="6" customWidth="1"/>
    <col min="5681" max="5682" width="3.7109375" style="6" customWidth="1"/>
    <col min="5683" max="5695" width="2.28515625" style="6" customWidth="1"/>
    <col min="5696" max="5697" width="3.7109375" style="6" customWidth="1"/>
    <col min="5698" max="5710" width="2.28515625" style="6" customWidth="1"/>
    <col min="5711" max="5712" width="3.7109375" style="6" customWidth="1"/>
    <col min="5713" max="5725" width="2.28515625" style="6" customWidth="1"/>
    <col min="5726" max="5727" width="3.7109375" style="6" customWidth="1"/>
    <col min="5728" max="5740" width="2.28515625" style="6" customWidth="1"/>
    <col min="5741" max="5742" width="3.7109375" style="6" customWidth="1"/>
    <col min="5743" max="5755" width="2.28515625" style="6" customWidth="1"/>
    <col min="5756" max="5757" width="3.7109375" style="6" customWidth="1"/>
    <col min="5758" max="5770" width="2.28515625" style="6" customWidth="1"/>
    <col min="5771" max="5772" width="3.7109375" style="6" customWidth="1"/>
    <col min="5773" max="5785" width="2.28515625" style="6" customWidth="1"/>
    <col min="5786" max="5787" width="3.7109375" style="6" customWidth="1"/>
    <col min="5788" max="5800" width="2.28515625" style="6" customWidth="1"/>
    <col min="5801" max="5801" width="3.7109375" style="6" customWidth="1"/>
    <col min="5802" max="5802" width="18.7109375" style="6" customWidth="1"/>
    <col min="5803" max="5803" width="3.7109375" style="6" customWidth="1"/>
    <col min="5804" max="5804" width="18.7109375" style="6" customWidth="1"/>
    <col min="5805" max="5805" width="3.7109375" style="6" customWidth="1"/>
    <col min="5806" max="5887" width="9.140625" style="6"/>
    <col min="5888" max="5888" width="10.85546875" style="6" customWidth="1"/>
    <col min="5889" max="5889" width="9.140625" style="6"/>
    <col min="5890" max="5891" width="20.140625" style="6" customWidth="1"/>
    <col min="5892" max="5892" width="4" style="6" customWidth="1"/>
    <col min="5893" max="5893" width="1.5703125" style="6" bestFit="1" customWidth="1"/>
    <col min="5894" max="5894" width="4" style="6" customWidth="1"/>
    <col min="5895" max="5895" width="4.85546875" style="6" customWidth="1"/>
    <col min="5896" max="5896" width="6.42578125" style="6" customWidth="1"/>
    <col min="5897" max="5897" width="22" style="6" customWidth="1"/>
    <col min="5898" max="5898" width="7" style="6" bestFit="1" customWidth="1"/>
    <col min="5899" max="5899" width="5.85546875" style="6" bestFit="1" customWidth="1"/>
    <col min="5900" max="5900" width="7.28515625" style="6" bestFit="1" customWidth="1"/>
    <col min="5901" max="5901" width="6.42578125" style="6" bestFit="1" customWidth="1"/>
    <col min="5902" max="5902" width="3.7109375" style="6" customWidth="1"/>
    <col min="5903" max="5903" width="1.5703125" style="6" bestFit="1" customWidth="1"/>
    <col min="5904" max="5904" width="3.7109375" style="6" customWidth="1"/>
    <col min="5905" max="5905" width="5.28515625" style="6" bestFit="1" customWidth="1"/>
    <col min="5906" max="5906" width="15.5703125" style="6" customWidth="1"/>
    <col min="5907" max="5907" width="5.42578125" style="6" customWidth="1"/>
    <col min="5908" max="5908" width="3.7109375" style="6" customWidth="1"/>
    <col min="5909" max="5921" width="2.28515625" style="6" customWidth="1"/>
    <col min="5922" max="5923" width="3.7109375" style="6" customWidth="1"/>
    <col min="5924" max="5936" width="2.28515625" style="6" customWidth="1"/>
    <col min="5937" max="5938" width="3.7109375" style="6" customWidth="1"/>
    <col min="5939" max="5951" width="2.28515625" style="6" customWidth="1"/>
    <col min="5952" max="5953" width="3.7109375" style="6" customWidth="1"/>
    <col min="5954" max="5966" width="2.28515625" style="6" customWidth="1"/>
    <col min="5967" max="5968" width="3.7109375" style="6" customWidth="1"/>
    <col min="5969" max="5981" width="2.28515625" style="6" customWidth="1"/>
    <col min="5982" max="5983" width="3.7109375" style="6" customWidth="1"/>
    <col min="5984" max="5996" width="2.28515625" style="6" customWidth="1"/>
    <col min="5997" max="5998" width="3.7109375" style="6" customWidth="1"/>
    <col min="5999" max="6011" width="2.28515625" style="6" customWidth="1"/>
    <col min="6012" max="6013" width="3.7109375" style="6" customWidth="1"/>
    <col min="6014" max="6026" width="2.28515625" style="6" customWidth="1"/>
    <col min="6027" max="6028" width="3.7109375" style="6" customWidth="1"/>
    <col min="6029" max="6041" width="2.28515625" style="6" customWidth="1"/>
    <col min="6042" max="6043" width="3.7109375" style="6" customWidth="1"/>
    <col min="6044" max="6056" width="2.28515625" style="6" customWidth="1"/>
    <col min="6057" max="6057" width="3.7109375" style="6" customWidth="1"/>
    <col min="6058" max="6058" width="18.7109375" style="6" customWidth="1"/>
    <col min="6059" max="6059" width="3.7109375" style="6" customWidth="1"/>
    <col min="6060" max="6060" width="18.7109375" style="6" customWidth="1"/>
    <col min="6061" max="6061" width="3.7109375" style="6" customWidth="1"/>
    <col min="6062" max="6143" width="9.140625" style="6"/>
    <col min="6144" max="6144" width="10.85546875" style="6" customWidth="1"/>
    <col min="6145" max="6145" width="9.140625" style="6"/>
    <col min="6146" max="6147" width="20.140625" style="6" customWidth="1"/>
    <col min="6148" max="6148" width="4" style="6" customWidth="1"/>
    <col min="6149" max="6149" width="1.5703125" style="6" bestFit="1" customWidth="1"/>
    <col min="6150" max="6150" width="4" style="6" customWidth="1"/>
    <col min="6151" max="6151" width="4.85546875" style="6" customWidth="1"/>
    <col min="6152" max="6152" width="6.42578125" style="6" customWidth="1"/>
    <col min="6153" max="6153" width="22" style="6" customWidth="1"/>
    <col min="6154" max="6154" width="7" style="6" bestFit="1" customWidth="1"/>
    <col min="6155" max="6155" width="5.85546875" style="6" bestFit="1" customWidth="1"/>
    <col min="6156" max="6156" width="7.28515625" style="6" bestFit="1" customWidth="1"/>
    <col min="6157" max="6157" width="6.42578125" style="6" bestFit="1" customWidth="1"/>
    <col min="6158" max="6158" width="3.7109375" style="6" customWidth="1"/>
    <col min="6159" max="6159" width="1.5703125" style="6" bestFit="1" customWidth="1"/>
    <col min="6160" max="6160" width="3.7109375" style="6" customWidth="1"/>
    <col min="6161" max="6161" width="5.28515625" style="6" bestFit="1" customWidth="1"/>
    <col min="6162" max="6162" width="15.5703125" style="6" customWidth="1"/>
    <col min="6163" max="6163" width="5.42578125" style="6" customWidth="1"/>
    <col min="6164" max="6164" width="3.7109375" style="6" customWidth="1"/>
    <col min="6165" max="6177" width="2.28515625" style="6" customWidth="1"/>
    <col min="6178" max="6179" width="3.7109375" style="6" customWidth="1"/>
    <col min="6180" max="6192" width="2.28515625" style="6" customWidth="1"/>
    <col min="6193" max="6194" width="3.7109375" style="6" customWidth="1"/>
    <col min="6195" max="6207" width="2.28515625" style="6" customWidth="1"/>
    <col min="6208" max="6209" width="3.7109375" style="6" customWidth="1"/>
    <col min="6210" max="6222" width="2.28515625" style="6" customWidth="1"/>
    <col min="6223" max="6224" width="3.7109375" style="6" customWidth="1"/>
    <col min="6225" max="6237" width="2.28515625" style="6" customWidth="1"/>
    <col min="6238" max="6239" width="3.7109375" style="6" customWidth="1"/>
    <col min="6240" max="6252" width="2.28515625" style="6" customWidth="1"/>
    <col min="6253" max="6254" width="3.7109375" style="6" customWidth="1"/>
    <col min="6255" max="6267" width="2.28515625" style="6" customWidth="1"/>
    <col min="6268" max="6269" width="3.7109375" style="6" customWidth="1"/>
    <col min="6270" max="6282" width="2.28515625" style="6" customWidth="1"/>
    <col min="6283" max="6284" width="3.7109375" style="6" customWidth="1"/>
    <col min="6285" max="6297" width="2.28515625" style="6" customWidth="1"/>
    <col min="6298" max="6299" width="3.7109375" style="6" customWidth="1"/>
    <col min="6300" max="6312" width="2.28515625" style="6" customWidth="1"/>
    <col min="6313" max="6313" width="3.7109375" style="6" customWidth="1"/>
    <col min="6314" max="6314" width="18.7109375" style="6" customWidth="1"/>
    <col min="6315" max="6315" width="3.7109375" style="6" customWidth="1"/>
    <col min="6316" max="6316" width="18.7109375" style="6" customWidth="1"/>
    <col min="6317" max="6317" width="3.7109375" style="6" customWidth="1"/>
    <col min="6318" max="6399" width="9.140625" style="6"/>
    <col min="6400" max="6400" width="10.85546875" style="6" customWidth="1"/>
    <col min="6401" max="6401" width="9.140625" style="6"/>
    <col min="6402" max="6403" width="20.140625" style="6" customWidth="1"/>
    <col min="6404" max="6404" width="4" style="6" customWidth="1"/>
    <col min="6405" max="6405" width="1.5703125" style="6" bestFit="1" customWidth="1"/>
    <col min="6406" max="6406" width="4" style="6" customWidth="1"/>
    <col min="6407" max="6407" width="4.85546875" style="6" customWidth="1"/>
    <col min="6408" max="6408" width="6.42578125" style="6" customWidth="1"/>
    <col min="6409" max="6409" width="22" style="6" customWidth="1"/>
    <col min="6410" max="6410" width="7" style="6" bestFit="1" customWidth="1"/>
    <col min="6411" max="6411" width="5.85546875" style="6" bestFit="1" customWidth="1"/>
    <col min="6412" max="6412" width="7.28515625" style="6" bestFit="1" customWidth="1"/>
    <col min="6413" max="6413" width="6.42578125" style="6" bestFit="1" customWidth="1"/>
    <col min="6414" max="6414" width="3.7109375" style="6" customWidth="1"/>
    <col min="6415" max="6415" width="1.5703125" style="6" bestFit="1" customWidth="1"/>
    <col min="6416" max="6416" width="3.7109375" style="6" customWidth="1"/>
    <col min="6417" max="6417" width="5.28515625" style="6" bestFit="1" customWidth="1"/>
    <col min="6418" max="6418" width="15.5703125" style="6" customWidth="1"/>
    <col min="6419" max="6419" width="5.42578125" style="6" customWidth="1"/>
    <col min="6420" max="6420" width="3.7109375" style="6" customWidth="1"/>
    <col min="6421" max="6433" width="2.28515625" style="6" customWidth="1"/>
    <col min="6434" max="6435" width="3.7109375" style="6" customWidth="1"/>
    <col min="6436" max="6448" width="2.28515625" style="6" customWidth="1"/>
    <col min="6449" max="6450" width="3.7109375" style="6" customWidth="1"/>
    <col min="6451" max="6463" width="2.28515625" style="6" customWidth="1"/>
    <col min="6464" max="6465" width="3.7109375" style="6" customWidth="1"/>
    <col min="6466" max="6478" width="2.28515625" style="6" customWidth="1"/>
    <col min="6479" max="6480" width="3.7109375" style="6" customWidth="1"/>
    <col min="6481" max="6493" width="2.28515625" style="6" customWidth="1"/>
    <col min="6494" max="6495" width="3.7109375" style="6" customWidth="1"/>
    <col min="6496" max="6508" width="2.28515625" style="6" customWidth="1"/>
    <col min="6509" max="6510" width="3.7109375" style="6" customWidth="1"/>
    <col min="6511" max="6523" width="2.28515625" style="6" customWidth="1"/>
    <col min="6524" max="6525" width="3.7109375" style="6" customWidth="1"/>
    <col min="6526" max="6538" width="2.28515625" style="6" customWidth="1"/>
    <col min="6539" max="6540" width="3.7109375" style="6" customWidth="1"/>
    <col min="6541" max="6553" width="2.28515625" style="6" customWidth="1"/>
    <col min="6554" max="6555" width="3.7109375" style="6" customWidth="1"/>
    <col min="6556" max="6568" width="2.28515625" style="6" customWidth="1"/>
    <col min="6569" max="6569" width="3.7109375" style="6" customWidth="1"/>
    <col min="6570" max="6570" width="18.7109375" style="6" customWidth="1"/>
    <col min="6571" max="6571" width="3.7109375" style="6" customWidth="1"/>
    <col min="6572" max="6572" width="18.7109375" style="6" customWidth="1"/>
    <col min="6573" max="6573" width="3.7109375" style="6" customWidth="1"/>
    <col min="6574" max="6655" width="9.140625" style="6"/>
    <col min="6656" max="6656" width="10.85546875" style="6" customWidth="1"/>
    <col min="6657" max="6657" width="9.140625" style="6"/>
    <col min="6658" max="6659" width="20.140625" style="6" customWidth="1"/>
    <col min="6660" max="6660" width="4" style="6" customWidth="1"/>
    <col min="6661" max="6661" width="1.5703125" style="6" bestFit="1" customWidth="1"/>
    <col min="6662" max="6662" width="4" style="6" customWidth="1"/>
    <col min="6663" max="6663" width="4.85546875" style="6" customWidth="1"/>
    <col min="6664" max="6664" width="6.42578125" style="6" customWidth="1"/>
    <col min="6665" max="6665" width="22" style="6" customWidth="1"/>
    <col min="6666" max="6666" width="7" style="6" bestFit="1" customWidth="1"/>
    <col min="6667" max="6667" width="5.85546875" style="6" bestFit="1" customWidth="1"/>
    <col min="6668" max="6668" width="7.28515625" style="6" bestFit="1" customWidth="1"/>
    <col min="6669" max="6669" width="6.42578125" style="6" bestFit="1" customWidth="1"/>
    <col min="6670" max="6670" width="3.7109375" style="6" customWidth="1"/>
    <col min="6671" max="6671" width="1.5703125" style="6" bestFit="1" customWidth="1"/>
    <col min="6672" max="6672" width="3.7109375" style="6" customWidth="1"/>
    <col min="6673" max="6673" width="5.28515625" style="6" bestFit="1" customWidth="1"/>
    <col min="6674" max="6674" width="15.5703125" style="6" customWidth="1"/>
    <col min="6675" max="6675" width="5.42578125" style="6" customWidth="1"/>
    <col min="6676" max="6676" width="3.7109375" style="6" customWidth="1"/>
    <col min="6677" max="6689" width="2.28515625" style="6" customWidth="1"/>
    <col min="6690" max="6691" width="3.7109375" style="6" customWidth="1"/>
    <col min="6692" max="6704" width="2.28515625" style="6" customWidth="1"/>
    <col min="6705" max="6706" width="3.7109375" style="6" customWidth="1"/>
    <col min="6707" max="6719" width="2.28515625" style="6" customWidth="1"/>
    <col min="6720" max="6721" width="3.7109375" style="6" customWidth="1"/>
    <col min="6722" max="6734" width="2.28515625" style="6" customWidth="1"/>
    <col min="6735" max="6736" width="3.7109375" style="6" customWidth="1"/>
    <col min="6737" max="6749" width="2.28515625" style="6" customWidth="1"/>
    <col min="6750" max="6751" width="3.7109375" style="6" customWidth="1"/>
    <col min="6752" max="6764" width="2.28515625" style="6" customWidth="1"/>
    <col min="6765" max="6766" width="3.7109375" style="6" customWidth="1"/>
    <col min="6767" max="6779" width="2.28515625" style="6" customWidth="1"/>
    <col min="6780" max="6781" width="3.7109375" style="6" customWidth="1"/>
    <col min="6782" max="6794" width="2.28515625" style="6" customWidth="1"/>
    <col min="6795" max="6796" width="3.7109375" style="6" customWidth="1"/>
    <col min="6797" max="6809" width="2.28515625" style="6" customWidth="1"/>
    <col min="6810" max="6811" width="3.7109375" style="6" customWidth="1"/>
    <col min="6812" max="6824" width="2.28515625" style="6" customWidth="1"/>
    <col min="6825" max="6825" width="3.7109375" style="6" customWidth="1"/>
    <col min="6826" max="6826" width="18.7109375" style="6" customWidth="1"/>
    <col min="6827" max="6827" width="3.7109375" style="6" customWidth="1"/>
    <col min="6828" max="6828" width="18.7109375" style="6" customWidth="1"/>
    <col min="6829" max="6829" width="3.7109375" style="6" customWidth="1"/>
    <col min="6830" max="6911" width="9.140625" style="6"/>
    <col min="6912" max="6912" width="10.85546875" style="6" customWidth="1"/>
    <col min="6913" max="6913" width="9.140625" style="6"/>
    <col min="6914" max="6915" width="20.140625" style="6" customWidth="1"/>
    <col min="6916" max="6916" width="4" style="6" customWidth="1"/>
    <col min="6917" max="6917" width="1.5703125" style="6" bestFit="1" customWidth="1"/>
    <col min="6918" max="6918" width="4" style="6" customWidth="1"/>
    <col min="6919" max="6919" width="4.85546875" style="6" customWidth="1"/>
    <col min="6920" max="6920" width="6.42578125" style="6" customWidth="1"/>
    <col min="6921" max="6921" width="22" style="6" customWidth="1"/>
    <col min="6922" max="6922" width="7" style="6" bestFit="1" customWidth="1"/>
    <col min="6923" max="6923" width="5.85546875" style="6" bestFit="1" customWidth="1"/>
    <col min="6924" max="6924" width="7.28515625" style="6" bestFit="1" customWidth="1"/>
    <col min="6925" max="6925" width="6.42578125" style="6" bestFit="1" customWidth="1"/>
    <col min="6926" max="6926" width="3.7109375" style="6" customWidth="1"/>
    <col min="6927" max="6927" width="1.5703125" style="6" bestFit="1" customWidth="1"/>
    <col min="6928" max="6928" width="3.7109375" style="6" customWidth="1"/>
    <col min="6929" max="6929" width="5.28515625" style="6" bestFit="1" customWidth="1"/>
    <col min="6930" max="6930" width="15.5703125" style="6" customWidth="1"/>
    <col min="6931" max="6931" width="5.42578125" style="6" customWidth="1"/>
    <col min="6932" max="6932" width="3.7109375" style="6" customWidth="1"/>
    <col min="6933" max="6945" width="2.28515625" style="6" customWidth="1"/>
    <col min="6946" max="6947" width="3.7109375" style="6" customWidth="1"/>
    <col min="6948" max="6960" width="2.28515625" style="6" customWidth="1"/>
    <col min="6961" max="6962" width="3.7109375" style="6" customWidth="1"/>
    <col min="6963" max="6975" width="2.28515625" style="6" customWidth="1"/>
    <col min="6976" max="6977" width="3.7109375" style="6" customWidth="1"/>
    <col min="6978" max="6990" width="2.28515625" style="6" customWidth="1"/>
    <col min="6991" max="6992" width="3.7109375" style="6" customWidth="1"/>
    <col min="6993" max="7005" width="2.28515625" style="6" customWidth="1"/>
    <col min="7006" max="7007" width="3.7109375" style="6" customWidth="1"/>
    <col min="7008" max="7020" width="2.28515625" style="6" customWidth="1"/>
    <col min="7021" max="7022" width="3.7109375" style="6" customWidth="1"/>
    <col min="7023" max="7035" width="2.28515625" style="6" customWidth="1"/>
    <col min="7036" max="7037" width="3.7109375" style="6" customWidth="1"/>
    <col min="7038" max="7050" width="2.28515625" style="6" customWidth="1"/>
    <col min="7051" max="7052" width="3.7109375" style="6" customWidth="1"/>
    <col min="7053" max="7065" width="2.28515625" style="6" customWidth="1"/>
    <col min="7066" max="7067" width="3.7109375" style="6" customWidth="1"/>
    <col min="7068" max="7080" width="2.28515625" style="6" customWidth="1"/>
    <col min="7081" max="7081" width="3.7109375" style="6" customWidth="1"/>
    <col min="7082" max="7082" width="18.7109375" style="6" customWidth="1"/>
    <col min="7083" max="7083" width="3.7109375" style="6" customWidth="1"/>
    <col min="7084" max="7084" width="18.7109375" style="6" customWidth="1"/>
    <col min="7085" max="7085" width="3.7109375" style="6" customWidth="1"/>
    <col min="7086" max="7167" width="9.140625" style="6"/>
    <col min="7168" max="7168" width="10.85546875" style="6" customWidth="1"/>
    <col min="7169" max="7169" width="9.140625" style="6"/>
    <col min="7170" max="7171" width="20.140625" style="6" customWidth="1"/>
    <col min="7172" max="7172" width="4" style="6" customWidth="1"/>
    <col min="7173" max="7173" width="1.5703125" style="6" bestFit="1" customWidth="1"/>
    <col min="7174" max="7174" width="4" style="6" customWidth="1"/>
    <col min="7175" max="7175" width="4.85546875" style="6" customWidth="1"/>
    <col min="7176" max="7176" width="6.42578125" style="6" customWidth="1"/>
    <col min="7177" max="7177" width="22" style="6" customWidth="1"/>
    <col min="7178" max="7178" width="7" style="6" bestFit="1" customWidth="1"/>
    <col min="7179" max="7179" width="5.85546875" style="6" bestFit="1" customWidth="1"/>
    <col min="7180" max="7180" width="7.28515625" style="6" bestFit="1" customWidth="1"/>
    <col min="7181" max="7181" width="6.42578125" style="6" bestFit="1" customWidth="1"/>
    <col min="7182" max="7182" width="3.7109375" style="6" customWidth="1"/>
    <col min="7183" max="7183" width="1.5703125" style="6" bestFit="1" customWidth="1"/>
    <col min="7184" max="7184" width="3.7109375" style="6" customWidth="1"/>
    <col min="7185" max="7185" width="5.28515625" style="6" bestFit="1" customWidth="1"/>
    <col min="7186" max="7186" width="15.5703125" style="6" customWidth="1"/>
    <col min="7187" max="7187" width="5.42578125" style="6" customWidth="1"/>
    <col min="7188" max="7188" width="3.7109375" style="6" customWidth="1"/>
    <col min="7189" max="7201" width="2.28515625" style="6" customWidth="1"/>
    <col min="7202" max="7203" width="3.7109375" style="6" customWidth="1"/>
    <col min="7204" max="7216" width="2.28515625" style="6" customWidth="1"/>
    <col min="7217" max="7218" width="3.7109375" style="6" customWidth="1"/>
    <col min="7219" max="7231" width="2.28515625" style="6" customWidth="1"/>
    <col min="7232" max="7233" width="3.7109375" style="6" customWidth="1"/>
    <col min="7234" max="7246" width="2.28515625" style="6" customWidth="1"/>
    <col min="7247" max="7248" width="3.7109375" style="6" customWidth="1"/>
    <col min="7249" max="7261" width="2.28515625" style="6" customWidth="1"/>
    <col min="7262" max="7263" width="3.7109375" style="6" customWidth="1"/>
    <col min="7264" max="7276" width="2.28515625" style="6" customWidth="1"/>
    <col min="7277" max="7278" width="3.7109375" style="6" customWidth="1"/>
    <col min="7279" max="7291" width="2.28515625" style="6" customWidth="1"/>
    <col min="7292" max="7293" width="3.7109375" style="6" customWidth="1"/>
    <col min="7294" max="7306" width="2.28515625" style="6" customWidth="1"/>
    <col min="7307" max="7308" width="3.7109375" style="6" customWidth="1"/>
    <col min="7309" max="7321" width="2.28515625" style="6" customWidth="1"/>
    <col min="7322" max="7323" width="3.7109375" style="6" customWidth="1"/>
    <col min="7324" max="7336" width="2.28515625" style="6" customWidth="1"/>
    <col min="7337" max="7337" width="3.7109375" style="6" customWidth="1"/>
    <col min="7338" max="7338" width="18.7109375" style="6" customWidth="1"/>
    <col min="7339" max="7339" width="3.7109375" style="6" customWidth="1"/>
    <col min="7340" max="7340" width="18.7109375" style="6" customWidth="1"/>
    <col min="7341" max="7341" width="3.7109375" style="6" customWidth="1"/>
    <col min="7342" max="7423" width="9.140625" style="6"/>
    <col min="7424" max="7424" width="10.85546875" style="6" customWidth="1"/>
    <col min="7425" max="7425" width="9.140625" style="6"/>
    <col min="7426" max="7427" width="20.140625" style="6" customWidth="1"/>
    <col min="7428" max="7428" width="4" style="6" customWidth="1"/>
    <col min="7429" max="7429" width="1.5703125" style="6" bestFit="1" customWidth="1"/>
    <col min="7430" max="7430" width="4" style="6" customWidth="1"/>
    <col min="7431" max="7431" width="4.85546875" style="6" customWidth="1"/>
    <col min="7432" max="7432" width="6.42578125" style="6" customWidth="1"/>
    <col min="7433" max="7433" width="22" style="6" customWidth="1"/>
    <col min="7434" max="7434" width="7" style="6" bestFit="1" customWidth="1"/>
    <col min="7435" max="7435" width="5.85546875" style="6" bestFit="1" customWidth="1"/>
    <col min="7436" max="7436" width="7.28515625" style="6" bestFit="1" customWidth="1"/>
    <col min="7437" max="7437" width="6.42578125" style="6" bestFit="1" customWidth="1"/>
    <col min="7438" max="7438" width="3.7109375" style="6" customWidth="1"/>
    <col min="7439" max="7439" width="1.5703125" style="6" bestFit="1" customWidth="1"/>
    <col min="7440" max="7440" width="3.7109375" style="6" customWidth="1"/>
    <col min="7441" max="7441" width="5.28515625" style="6" bestFit="1" customWidth="1"/>
    <col min="7442" max="7442" width="15.5703125" style="6" customWidth="1"/>
    <col min="7443" max="7443" width="5.42578125" style="6" customWidth="1"/>
    <col min="7444" max="7444" width="3.7109375" style="6" customWidth="1"/>
    <col min="7445" max="7457" width="2.28515625" style="6" customWidth="1"/>
    <col min="7458" max="7459" width="3.7109375" style="6" customWidth="1"/>
    <col min="7460" max="7472" width="2.28515625" style="6" customWidth="1"/>
    <col min="7473" max="7474" width="3.7109375" style="6" customWidth="1"/>
    <col min="7475" max="7487" width="2.28515625" style="6" customWidth="1"/>
    <col min="7488" max="7489" width="3.7109375" style="6" customWidth="1"/>
    <col min="7490" max="7502" width="2.28515625" style="6" customWidth="1"/>
    <col min="7503" max="7504" width="3.7109375" style="6" customWidth="1"/>
    <col min="7505" max="7517" width="2.28515625" style="6" customWidth="1"/>
    <col min="7518" max="7519" width="3.7109375" style="6" customWidth="1"/>
    <col min="7520" max="7532" width="2.28515625" style="6" customWidth="1"/>
    <col min="7533" max="7534" width="3.7109375" style="6" customWidth="1"/>
    <col min="7535" max="7547" width="2.28515625" style="6" customWidth="1"/>
    <col min="7548" max="7549" width="3.7109375" style="6" customWidth="1"/>
    <col min="7550" max="7562" width="2.28515625" style="6" customWidth="1"/>
    <col min="7563" max="7564" width="3.7109375" style="6" customWidth="1"/>
    <col min="7565" max="7577" width="2.28515625" style="6" customWidth="1"/>
    <col min="7578" max="7579" width="3.7109375" style="6" customWidth="1"/>
    <col min="7580" max="7592" width="2.28515625" style="6" customWidth="1"/>
    <col min="7593" max="7593" width="3.7109375" style="6" customWidth="1"/>
    <col min="7594" max="7594" width="18.7109375" style="6" customWidth="1"/>
    <col min="7595" max="7595" width="3.7109375" style="6" customWidth="1"/>
    <col min="7596" max="7596" width="18.7109375" style="6" customWidth="1"/>
    <col min="7597" max="7597" width="3.7109375" style="6" customWidth="1"/>
    <col min="7598" max="7679" width="9.140625" style="6"/>
    <col min="7680" max="7680" width="10.85546875" style="6" customWidth="1"/>
    <col min="7681" max="7681" width="9.140625" style="6"/>
    <col min="7682" max="7683" width="20.140625" style="6" customWidth="1"/>
    <col min="7684" max="7684" width="4" style="6" customWidth="1"/>
    <col min="7685" max="7685" width="1.5703125" style="6" bestFit="1" customWidth="1"/>
    <col min="7686" max="7686" width="4" style="6" customWidth="1"/>
    <col min="7687" max="7687" width="4.85546875" style="6" customWidth="1"/>
    <col min="7688" max="7688" width="6.42578125" style="6" customWidth="1"/>
    <col min="7689" max="7689" width="22" style="6" customWidth="1"/>
    <col min="7690" max="7690" width="7" style="6" bestFit="1" customWidth="1"/>
    <col min="7691" max="7691" width="5.85546875" style="6" bestFit="1" customWidth="1"/>
    <col min="7692" max="7692" width="7.28515625" style="6" bestFit="1" customWidth="1"/>
    <col min="7693" max="7693" width="6.42578125" style="6" bestFit="1" customWidth="1"/>
    <col min="7694" max="7694" width="3.7109375" style="6" customWidth="1"/>
    <col min="7695" max="7695" width="1.5703125" style="6" bestFit="1" customWidth="1"/>
    <col min="7696" max="7696" width="3.7109375" style="6" customWidth="1"/>
    <col min="7697" max="7697" width="5.28515625" style="6" bestFit="1" customWidth="1"/>
    <col min="7698" max="7698" width="15.5703125" style="6" customWidth="1"/>
    <col min="7699" max="7699" width="5.42578125" style="6" customWidth="1"/>
    <col min="7700" max="7700" width="3.7109375" style="6" customWidth="1"/>
    <col min="7701" max="7713" width="2.28515625" style="6" customWidth="1"/>
    <col min="7714" max="7715" width="3.7109375" style="6" customWidth="1"/>
    <col min="7716" max="7728" width="2.28515625" style="6" customWidth="1"/>
    <col min="7729" max="7730" width="3.7109375" style="6" customWidth="1"/>
    <col min="7731" max="7743" width="2.28515625" style="6" customWidth="1"/>
    <col min="7744" max="7745" width="3.7109375" style="6" customWidth="1"/>
    <col min="7746" max="7758" width="2.28515625" style="6" customWidth="1"/>
    <col min="7759" max="7760" width="3.7109375" style="6" customWidth="1"/>
    <col min="7761" max="7773" width="2.28515625" style="6" customWidth="1"/>
    <col min="7774" max="7775" width="3.7109375" style="6" customWidth="1"/>
    <col min="7776" max="7788" width="2.28515625" style="6" customWidth="1"/>
    <col min="7789" max="7790" width="3.7109375" style="6" customWidth="1"/>
    <col min="7791" max="7803" width="2.28515625" style="6" customWidth="1"/>
    <col min="7804" max="7805" width="3.7109375" style="6" customWidth="1"/>
    <col min="7806" max="7818" width="2.28515625" style="6" customWidth="1"/>
    <col min="7819" max="7820" width="3.7109375" style="6" customWidth="1"/>
    <col min="7821" max="7833" width="2.28515625" style="6" customWidth="1"/>
    <col min="7834" max="7835" width="3.7109375" style="6" customWidth="1"/>
    <col min="7836" max="7848" width="2.28515625" style="6" customWidth="1"/>
    <col min="7849" max="7849" width="3.7109375" style="6" customWidth="1"/>
    <col min="7850" max="7850" width="18.7109375" style="6" customWidth="1"/>
    <col min="7851" max="7851" width="3.7109375" style="6" customWidth="1"/>
    <col min="7852" max="7852" width="18.7109375" style="6" customWidth="1"/>
    <col min="7853" max="7853" width="3.7109375" style="6" customWidth="1"/>
    <col min="7854" max="7935" width="9.140625" style="6"/>
    <col min="7936" max="7936" width="10.85546875" style="6" customWidth="1"/>
    <col min="7937" max="7937" width="9.140625" style="6"/>
    <col min="7938" max="7939" width="20.140625" style="6" customWidth="1"/>
    <col min="7940" max="7940" width="4" style="6" customWidth="1"/>
    <col min="7941" max="7941" width="1.5703125" style="6" bestFit="1" customWidth="1"/>
    <col min="7942" max="7942" width="4" style="6" customWidth="1"/>
    <col min="7943" max="7943" width="4.85546875" style="6" customWidth="1"/>
    <col min="7944" max="7944" width="6.42578125" style="6" customWidth="1"/>
    <col min="7945" max="7945" width="22" style="6" customWidth="1"/>
    <col min="7946" max="7946" width="7" style="6" bestFit="1" customWidth="1"/>
    <col min="7947" max="7947" width="5.85546875" style="6" bestFit="1" customWidth="1"/>
    <col min="7948" max="7948" width="7.28515625" style="6" bestFit="1" customWidth="1"/>
    <col min="7949" max="7949" width="6.42578125" style="6" bestFit="1" customWidth="1"/>
    <col min="7950" max="7950" width="3.7109375" style="6" customWidth="1"/>
    <col min="7951" max="7951" width="1.5703125" style="6" bestFit="1" customWidth="1"/>
    <col min="7952" max="7952" width="3.7109375" style="6" customWidth="1"/>
    <col min="7953" max="7953" width="5.28515625" style="6" bestFit="1" customWidth="1"/>
    <col min="7954" max="7954" width="15.5703125" style="6" customWidth="1"/>
    <col min="7955" max="7955" width="5.42578125" style="6" customWidth="1"/>
    <col min="7956" max="7956" width="3.7109375" style="6" customWidth="1"/>
    <col min="7957" max="7969" width="2.28515625" style="6" customWidth="1"/>
    <col min="7970" max="7971" width="3.7109375" style="6" customWidth="1"/>
    <col min="7972" max="7984" width="2.28515625" style="6" customWidth="1"/>
    <col min="7985" max="7986" width="3.7109375" style="6" customWidth="1"/>
    <col min="7987" max="7999" width="2.28515625" style="6" customWidth="1"/>
    <col min="8000" max="8001" width="3.7109375" style="6" customWidth="1"/>
    <col min="8002" max="8014" width="2.28515625" style="6" customWidth="1"/>
    <col min="8015" max="8016" width="3.7109375" style="6" customWidth="1"/>
    <col min="8017" max="8029" width="2.28515625" style="6" customWidth="1"/>
    <col min="8030" max="8031" width="3.7109375" style="6" customWidth="1"/>
    <col min="8032" max="8044" width="2.28515625" style="6" customWidth="1"/>
    <col min="8045" max="8046" width="3.7109375" style="6" customWidth="1"/>
    <col min="8047" max="8059" width="2.28515625" style="6" customWidth="1"/>
    <col min="8060" max="8061" width="3.7109375" style="6" customWidth="1"/>
    <col min="8062" max="8074" width="2.28515625" style="6" customWidth="1"/>
    <col min="8075" max="8076" width="3.7109375" style="6" customWidth="1"/>
    <col min="8077" max="8089" width="2.28515625" style="6" customWidth="1"/>
    <col min="8090" max="8091" width="3.7109375" style="6" customWidth="1"/>
    <col min="8092" max="8104" width="2.28515625" style="6" customWidth="1"/>
    <col min="8105" max="8105" width="3.7109375" style="6" customWidth="1"/>
    <col min="8106" max="8106" width="18.7109375" style="6" customWidth="1"/>
    <col min="8107" max="8107" width="3.7109375" style="6" customWidth="1"/>
    <col min="8108" max="8108" width="18.7109375" style="6" customWidth="1"/>
    <col min="8109" max="8109" width="3.7109375" style="6" customWidth="1"/>
    <col min="8110" max="8191" width="9.140625" style="6"/>
    <col min="8192" max="8192" width="10.85546875" style="6" customWidth="1"/>
    <col min="8193" max="8193" width="9.140625" style="6"/>
    <col min="8194" max="8195" width="20.140625" style="6" customWidth="1"/>
    <col min="8196" max="8196" width="4" style="6" customWidth="1"/>
    <col min="8197" max="8197" width="1.5703125" style="6" bestFit="1" customWidth="1"/>
    <col min="8198" max="8198" width="4" style="6" customWidth="1"/>
    <col min="8199" max="8199" width="4.85546875" style="6" customWidth="1"/>
    <col min="8200" max="8200" width="6.42578125" style="6" customWidth="1"/>
    <col min="8201" max="8201" width="22" style="6" customWidth="1"/>
    <col min="8202" max="8202" width="7" style="6" bestFit="1" customWidth="1"/>
    <col min="8203" max="8203" width="5.85546875" style="6" bestFit="1" customWidth="1"/>
    <col min="8204" max="8204" width="7.28515625" style="6" bestFit="1" customWidth="1"/>
    <col min="8205" max="8205" width="6.42578125" style="6" bestFit="1" customWidth="1"/>
    <col min="8206" max="8206" width="3.7109375" style="6" customWidth="1"/>
    <col min="8207" max="8207" width="1.5703125" style="6" bestFit="1" customWidth="1"/>
    <col min="8208" max="8208" width="3.7109375" style="6" customWidth="1"/>
    <col min="8209" max="8209" width="5.28515625" style="6" bestFit="1" customWidth="1"/>
    <col min="8210" max="8210" width="15.5703125" style="6" customWidth="1"/>
    <col min="8211" max="8211" width="5.42578125" style="6" customWidth="1"/>
    <col min="8212" max="8212" width="3.7109375" style="6" customWidth="1"/>
    <col min="8213" max="8225" width="2.28515625" style="6" customWidth="1"/>
    <col min="8226" max="8227" width="3.7109375" style="6" customWidth="1"/>
    <col min="8228" max="8240" width="2.28515625" style="6" customWidth="1"/>
    <col min="8241" max="8242" width="3.7109375" style="6" customWidth="1"/>
    <col min="8243" max="8255" width="2.28515625" style="6" customWidth="1"/>
    <col min="8256" max="8257" width="3.7109375" style="6" customWidth="1"/>
    <col min="8258" max="8270" width="2.28515625" style="6" customWidth="1"/>
    <col min="8271" max="8272" width="3.7109375" style="6" customWidth="1"/>
    <col min="8273" max="8285" width="2.28515625" style="6" customWidth="1"/>
    <col min="8286" max="8287" width="3.7109375" style="6" customWidth="1"/>
    <col min="8288" max="8300" width="2.28515625" style="6" customWidth="1"/>
    <col min="8301" max="8302" width="3.7109375" style="6" customWidth="1"/>
    <col min="8303" max="8315" width="2.28515625" style="6" customWidth="1"/>
    <col min="8316" max="8317" width="3.7109375" style="6" customWidth="1"/>
    <col min="8318" max="8330" width="2.28515625" style="6" customWidth="1"/>
    <col min="8331" max="8332" width="3.7109375" style="6" customWidth="1"/>
    <col min="8333" max="8345" width="2.28515625" style="6" customWidth="1"/>
    <col min="8346" max="8347" width="3.7109375" style="6" customWidth="1"/>
    <col min="8348" max="8360" width="2.28515625" style="6" customWidth="1"/>
    <col min="8361" max="8361" width="3.7109375" style="6" customWidth="1"/>
    <col min="8362" max="8362" width="18.7109375" style="6" customWidth="1"/>
    <col min="8363" max="8363" width="3.7109375" style="6" customWidth="1"/>
    <col min="8364" max="8364" width="18.7109375" style="6" customWidth="1"/>
    <col min="8365" max="8365" width="3.7109375" style="6" customWidth="1"/>
    <col min="8366" max="8447" width="9.140625" style="6"/>
    <col min="8448" max="8448" width="10.85546875" style="6" customWidth="1"/>
    <col min="8449" max="8449" width="9.140625" style="6"/>
    <col min="8450" max="8451" width="20.140625" style="6" customWidth="1"/>
    <col min="8452" max="8452" width="4" style="6" customWidth="1"/>
    <col min="8453" max="8453" width="1.5703125" style="6" bestFit="1" customWidth="1"/>
    <col min="8454" max="8454" width="4" style="6" customWidth="1"/>
    <col min="8455" max="8455" width="4.85546875" style="6" customWidth="1"/>
    <col min="8456" max="8456" width="6.42578125" style="6" customWidth="1"/>
    <col min="8457" max="8457" width="22" style="6" customWidth="1"/>
    <col min="8458" max="8458" width="7" style="6" bestFit="1" customWidth="1"/>
    <col min="8459" max="8459" width="5.85546875" style="6" bestFit="1" customWidth="1"/>
    <col min="8460" max="8460" width="7.28515625" style="6" bestFit="1" customWidth="1"/>
    <col min="8461" max="8461" width="6.42578125" style="6" bestFit="1" customWidth="1"/>
    <col min="8462" max="8462" width="3.7109375" style="6" customWidth="1"/>
    <col min="8463" max="8463" width="1.5703125" style="6" bestFit="1" customWidth="1"/>
    <col min="8464" max="8464" width="3.7109375" style="6" customWidth="1"/>
    <col min="8465" max="8465" width="5.28515625" style="6" bestFit="1" customWidth="1"/>
    <col min="8466" max="8466" width="15.5703125" style="6" customWidth="1"/>
    <col min="8467" max="8467" width="5.42578125" style="6" customWidth="1"/>
    <col min="8468" max="8468" width="3.7109375" style="6" customWidth="1"/>
    <col min="8469" max="8481" width="2.28515625" style="6" customWidth="1"/>
    <col min="8482" max="8483" width="3.7109375" style="6" customWidth="1"/>
    <col min="8484" max="8496" width="2.28515625" style="6" customWidth="1"/>
    <col min="8497" max="8498" width="3.7109375" style="6" customWidth="1"/>
    <col min="8499" max="8511" width="2.28515625" style="6" customWidth="1"/>
    <col min="8512" max="8513" width="3.7109375" style="6" customWidth="1"/>
    <col min="8514" max="8526" width="2.28515625" style="6" customWidth="1"/>
    <col min="8527" max="8528" width="3.7109375" style="6" customWidth="1"/>
    <col min="8529" max="8541" width="2.28515625" style="6" customWidth="1"/>
    <col min="8542" max="8543" width="3.7109375" style="6" customWidth="1"/>
    <col min="8544" max="8556" width="2.28515625" style="6" customWidth="1"/>
    <col min="8557" max="8558" width="3.7109375" style="6" customWidth="1"/>
    <col min="8559" max="8571" width="2.28515625" style="6" customWidth="1"/>
    <col min="8572" max="8573" width="3.7109375" style="6" customWidth="1"/>
    <col min="8574" max="8586" width="2.28515625" style="6" customWidth="1"/>
    <col min="8587" max="8588" width="3.7109375" style="6" customWidth="1"/>
    <col min="8589" max="8601" width="2.28515625" style="6" customWidth="1"/>
    <col min="8602" max="8603" width="3.7109375" style="6" customWidth="1"/>
    <col min="8604" max="8616" width="2.28515625" style="6" customWidth="1"/>
    <col min="8617" max="8617" width="3.7109375" style="6" customWidth="1"/>
    <col min="8618" max="8618" width="18.7109375" style="6" customWidth="1"/>
    <col min="8619" max="8619" width="3.7109375" style="6" customWidth="1"/>
    <col min="8620" max="8620" width="18.7109375" style="6" customWidth="1"/>
    <col min="8621" max="8621" width="3.7109375" style="6" customWidth="1"/>
    <col min="8622" max="8703" width="9.140625" style="6"/>
    <col min="8704" max="8704" width="10.85546875" style="6" customWidth="1"/>
    <col min="8705" max="8705" width="9.140625" style="6"/>
    <col min="8706" max="8707" width="20.140625" style="6" customWidth="1"/>
    <col min="8708" max="8708" width="4" style="6" customWidth="1"/>
    <col min="8709" max="8709" width="1.5703125" style="6" bestFit="1" customWidth="1"/>
    <col min="8710" max="8710" width="4" style="6" customWidth="1"/>
    <col min="8711" max="8711" width="4.85546875" style="6" customWidth="1"/>
    <col min="8712" max="8712" width="6.42578125" style="6" customWidth="1"/>
    <col min="8713" max="8713" width="22" style="6" customWidth="1"/>
    <col min="8714" max="8714" width="7" style="6" bestFit="1" customWidth="1"/>
    <col min="8715" max="8715" width="5.85546875" style="6" bestFit="1" customWidth="1"/>
    <col min="8716" max="8716" width="7.28515625" style="6" bestFit="1" customWidth="1"/>
    <col min="8717" max="8717" width="6.42578125" style="6" bestFit="1" customWidth="1"/>
    <col min="8718" max="8718" width="3.7109375" style="6" customWidth="1"/>
    <col min="8719" max="8719" width="1.5703125" style="6" bestFit="1" customWidth="1"/>
    <col min="8720" max="8720" width="3.7109375" style="6" customWidth="1"/>
    <col min="8721" max="8721" width="5.28515625" style="6" bestFit="1" customWidth="1"/>
    <col min="8722" max="8722" width="15.5703125" style="6" customWidth="1"/>
    <col min="8723" max="8723" width="5.42578125" style="6" customWidth="1"/>
    <col min="8724" max="8724" width="3.7109375" style="6" customWidth="1"/>
    <col min="8725" max="8737" width="2.28515625" style="6" customWidth="1"/>
    <col min="8738" max="8739" width="3.7109375" style="6" customWidth="1"/>
    <col min="8740" max="8752" width="2.28515625" style="6" customWidth="1"/>
    <col min="8753" max="8754" width="3.7109375" style="6" customWidth="1"/>
    <col min="8755" max="8767" width="2.28515625" style="6" customWidth="1"/>
    <col min="8768" max="8769" width="3.7109375" style="6" customWidth="1"/>
    <col min="8770" max="8782" width="2.28515625" style="6" customWidth="1"/>
    <col min="8783" max="8784" width="3.7109375" style="6" customWidth="1"/>
    <col min="8785" max="8797" width="2.28515625" style="6" customWidth="1"/>
    <col min="8798" max="8799" width="3.7109375" style="6" customWidth="1"/>
    <col min="8800" max="8812" width="2.28515625" style="6" customWidth="1"/>
    <col min="8813" max="8814" width="3.7109375" style="6" customWidth="1"/>
    <col min="8815" max="8827" width="2.28515625" style="6" customWidth="1"/>
    <col min="8828" max="8829" width="3.7109375" style="6" customWidth="1"/>
    <col min="8830" max="8842" width="2.28515625" style="6" customWidth="1"/>
    <col min="8843" max="8844" width="3.7109375" style="6" customWidth="1"/>
    <col min="8845" max="8857" width="2.28515625" style="6" customWidth="1"/>
    <col min="8858" max="8859" width="3.7109375" style="6" customWidth="1"/>
    <col min="8860" max="8872" width="2.28515625" style="6" customWidth="1"/>
    <col min="8873" max="8873" width="3.7109375" style="6" customWidth="1"/>
    <col min="8874" max="8874" width="18.7109375" style="6" customWidth="1"/>
    <col min="8875" max="8875" width="3.7109375" style="6" customWidth="1"/>
    <col min="8876" max="8876" width="18.7109375" style="6" customWidth="1"/>
    <col min="8877" max="8877" width="3.7109375" style="6" customWidth="1"/>
    <col min="8878" max="8959" width="9.140625" style="6"/>
    <col min="8960" max="8960" width="10.85546875" style="6" customWidth="1"/>
    <col min="8961" max="8961" width="9.140625" style="6"/>
    <col min="8962" max="8963" width="20.140625" style="6" customWidth="1"/>
    <col min="8964" max="8964" width="4" style="6" customWidth="1"/>
    <col min="8965" max="8965" width="1.5703125" style="6" bestFit="1" customWidth="1"/>
    <col min="8966" max="8966" width="4" style="6" customWidth="1"/>
    <col min="8967" max="8967" width="4.85546875" style="6" customWidth="1"/>
    <col min="8968" max="8968" width="6.42578125" style="6" customWidth="1"/>
    <col min="8969" max="8969" width="22" style="6" customWidth="1"/>
    <col min="8970" max="8970" width="7" style="6" bestFit="1" customWidth="1"/>
    <col min="8971" max="8971" width="5.85546875" style="6" bestFit="1" customWidth="1"/>
    <col min="8972" max="8972" width="7.28515625" style="6" bestFit="1" customWidth="1"/>
    <col min="8973" max="8973" width="6.42578125" style="6" bestFit="1" customWidth="1"/>
    <col min="8974" max="8974" width="3.7109375" style="6" customWidth="1"/>
    <col min="8975" max="8975" width="1.5703125" style="6" bestFit="1" customWidth="1"/>
    <col min="8976" max="8976" width="3.7109375" style="6" customWidth="1"/>
    <col min="8977" max="8977" width="5.28515625" style="6" bestFit="1" customWidth="1"/>
    <col min="8978" max="8978" width="15.5703125" style="6" customWidth="1"/>
    <col min="8979" max="8979" width="5.42578125" style="6" customWidth="1"/>
    <col min="8980" max="8980" width="3.7109375" style="6" customWidth="1"/>
    <col min="8981" max="8993" width="2.28515625" style="6" customWidth="1"/>
    <col min="8994" max="8995" width="3.7109375" style="6" customWidth="1"/>
    <col min="8996" max="9008" width="2.28515625" style="6" customWidth="1"/>
    <col min="9009" max="9010" width="3.7109375" style="6" customWidth="1"/>
    <col min="9011" max="9023" width="2.28515625" style="6" customWidth="1"/>
    <col min="9024" max="9025" width="3.7109375" style="6" customWidth="1"/>
    <col min="9026" max="9038" width="2.28515625" style="6" customWidth="1"/>
    <col min="9039" max="9040" width="3.7109375" style="6" customWidth="1"/>
    <col min="9041" max="9053" width="2.28515625" style="6" customWidth="1"/>
    <col min="9054" max="9055" width="3.7109375" style="6" customWidth="1"/>
    <col min="9056" max="9068" width="2.28515625" style="6" customWidth="1"/>
    <col min="9069" max="9070" width="3.7109375" style="6" customWidth="1"/>
    <col min="9071" max="9083" width="2.28515625" style="6" customWidth="1"/>
    <col min="9084" max="9085" width="3.7109375" style="6" customWidth="1"/>
    <col min="9086" max="9098" width="2.28515625" style="6" customWidth="1"/>
    <col min="9099" max="9100" width="3.7109375" style="6" customWidth="1"/>
    <col min="9101" max="9113" width="2.28515625" style="6" customWidth="1"/>
    <col min="9114" max="9115" width="3.7109375" style="6" customWidth="1"/>
    <col min="9116" max="9128" width="2.28515625" style="6" customWidth="1"/>
    <col min="9129" max="9129" width="3.7109375" style="6" customWidth="1"/>
    <col min="9130" max="9130" width="18.7109375" style="6" customWidth="1"/>
    <col min="9131" max="9131" width="3.7109375" style="6" customWidth="1"/>
    <col min="9132" max="9132" width="18.7109375" style="6" customWidth="1"/>
    <col min="9133" max="9133" width="3.7109375" style="6" customWidth="1"/>
    <col min="9134" max="9215" width="9.140625" style="6"/>
    <col min="9216" max="9216" width="10.85546875" style="6" customWidth="1"/>
    <col min="9217" max="9217" width="9.140625" style="6"/>
    <col min="9218" max="9219" width="20.140625" style="6" customWidth="1"/>
    <col min="9220" max="9220" width="4" style="6" customWidth="1"/>
    <col min="9221" max="9221" width="1.5703125" style="6" bestFit="1" customWidth="1"/>
    <col min="9222" max="9222" width="4" style="6" customWidth="1"/>
    <col min="9223" max="9223" width="4.85546875" style="6" customWidth="1"/>
    <col min="9224" max="9224" width="6.42578125" style="6" customWidth="1"/>
    <col min="9225" max="9225" width="22" style="6" customWidth="1"/>
    <col min="9226" max="9226" width="7" style="6" bestFit="1" customWidth="1"/>
    <col min="9227" max="9227" width="5.85546875" style="6" bestFit="1" customWidth="1"/>
    <col min="9228" max="9228" width="7.28515625" style="6" bestFit="1" customWidth="1"/>
    <col min="9229" max="9229" width="6.42578125" style="6" bestFit="1" customWidth="1"/>
    <col min="9230" max="9230" width="3.7109375" style="6" customWidth="1"/>
    <col min="9231" max="9231" width="1.5703125" style="6" bestFit="1" customWidth="1"/>
    <col min="9232" max="9232" width="3.7109375" style="6" customWidth="1"/>
    <col min="9233" max="9233" width="5.28515625" style="6" bestFit="1" customWidth="1"/>
    <col min="9234" max="9234" width="15.5703125" style="6" customWidth="1"/>
    <col min="9235" max="9235" width="5.42578125" style="6" customWidth="1"/>
    <col min="9236" max="9236" width="3.7109375" style="6" customWidth="1"/>
    <col min="9237" max="9249" width="2.28515625" style="6" customWidth="1"/>
    <col min="9250" max="9251" width="3.7109375" style="6" customWidth="1"/>
    <col min="9252" max="9264" width="2.28515625" style="6" customWidth="1"/>
    <col min="9265" max="9266" width="3.7109375" style="6" customWidth="1"/>
    <col min="9267" max="9279" width="2.28515625" style="6" customWidth="1"/>
    <col min="9280" max="9281" width="3.7109375" style="6" customWidth="1"/>
    <col min="9282" max="9294" width="2.28515625" style="6" customWidth="1"/>
    <col min="9295" max="9296" width="3.7109375" style="6" customWidth="1"/>
    <col min="9297" max="9309" width="2.28515625" style="6" customWidth="1"/>
    <col min="9310" max="9311" width="3.7109375" style="6" customWidth="1"/>
    <col min="9312" max="9324" width="2.28515625" style="6" customWidth="1"/>
    <col min="9325" max="9326" width="3.7109375" style="6" customWidth="1"/>
    <col min="9327" max="9339" width="2.28515625" style="6" customWidth="1"/>
    <col min="9340" max="9341" width="3.7109375" style="6" customWidth="1"/>
    <col min="9342" max="9354" width="2.28515625" style="6" customWidth="1"/>
    <col min="9355" max="9356" width="3.7109375" style="6" customWidth="1"/>
    <col min="9357" max="9369" width="2.28515625" style="6" customWidth="1"/>
    <col min="9370" max="9371" width="3.7109375" style="6" customWidth="1"/>
    <col min="9372" max="9384" width="2.28515625" style="6" customWidth="1"/>
    <col min="9385" max="9385" width="3.7109375" style="6" customWidth="1"/>
    <col min="9386" max="9386" width="18.7109375" style="6" customWidth="1"/>
    <col min="9387" max="9387" width="3.7109375" style="6" customWidth="1"/>
    <col min="9388" max="9388" width="18.7109375" style="6" customWidth="1"/>
    <col min="9389" max="9389" width="3.7109375" style="6" customWidth="1"/>
    <col min="9390" max="9471" width="9.140625" style="6"/>
    <col min="9472" max="9472" width="10.85546875" style="6" customWidth="1"/>
    <col min="9473" max="9473" width="9.140625" style="6"/>
    <col min="9474" max="9475" width="20.140625" style="6" customWidth="1"/>
    <col min="9476" max="9476" width="4" style="6" customWidth="1"/>
    <col min="9477" max="9477" width="1.5703125" style="6" bestFit="1" customWidth="1"/>
    <col min="9478" max="9478" width="4" style="6" customWidth="1"/>
    <col min="9479" max="9479" width="4.85546875" style="6" customWidth="1"/>
    <col min="9480" max="9480" width="6.42578125" style="6" customWidth="1"/>
    <col min="9481" max="9481" width="22" style="6" customWidth="1"/>
    <col min="9482" max="9482" width="7" style="6" bestFit="1" customWidth="1"/>
    <col min="9483" max="9483" width="5.85546875" style="6" bestFit="1" customWidth="1"/>
    <col min="9484" max="9484" width="7.28515625" style="6" bestFit="1" customWidth="1"/>
    <col min="9485" max="9485" width="6.42578125" style="6" bestFit="1" customWidth="1"/>
    <col min="9486" max="9486" width="3.7109375" style="6" customWidth="1"/>
    <col min="9487" max="9487" width="1.5703125" style="6" bestFit="1" customWidth="1"/>
    <col min="9488" max="9488" width="3.7109375" style="6" customWidth="1"/>
    <col min="9489" max="9489" width="5.28515625" style="6" bestFit="1" customWidth="1"/>
    <col min="9490" max="9490" width="15.5703125" style="6" customWidth="1"/>
    <col min="9491" max="9491" width="5.42578125" style="6" customWidth="1"/>
    <col min="9492" max="9492" width="3.7109375" style="6" customWidth="1"/>
    <col min="9493" max="9505" width="2.28515625" style="6" customWidth="1"/>
    <col min="9506" max="9507" width="3.7109375" style="6" customWidth="1"/>
    <col min="9508" max="9520" width="2.28515625" style="6" customWidth="1"/>
    <col min="9521" max="9522" width="3.7109375" style="6" customWidth="1"/>
    <col min="9523" max="9535" width="2.28515625" style="6" customWidth="1"/>
    <col min="9536" max="9537" width="3.7109375" style="6" customWidth="1"/>
    <col min="9538" max="9550" width="2.28515625" style="6" customWidth="1"/>
    <col min="9551" max="9552" width="3.7109375" style="6" customWidth="1"/>
    <col min="9553" max="9565" width="2.28515625" style="6" customWidth="1"/>
    <col min="9566" max="9567" width="3.7109375" style="6" customWidth="1"/>
    <col min="9568" max="9580" width="2.28515625" style="6" customWidth="1"/>
    <col min="9581" max="9582" width="3.7109375" style="6" customWidth="1"/>
    <col min="9583" max="9595" width="2.28515625" style="6" customWidth="1"/>
    <col min="9596" max="9597" width="3.7109375" style="6" customWidth="1"/>
    <col min="9598" max="9610" width="2.28515625" style="6" customWidth="1"/>
    <col min="9611" max="9612" width="3.7109375" style="6" customWidth="1"/>
    <col min="9613" max="9625" width="2.28515625" style="6" customWidth="1"/>
    <col min="9626" max="9627" width="3.7109375" style="6" customWidth="1"/>
    <col min="9628" max="9640" width="2.28515625" style="6" customWidth="1"/>
    <col min="9641" max="9641" width="3.7109375" style="6" customWidth="1"/>
    <col min="9642" max="9642" width="18.7109375" style="6" customWidth="1"/>
    <col min="9643" max="9643" width="3.7109375" style="6" customWidth="1"/>
    <col min="9644" max="9644" width="18.7109375" style="6" customWidth="1"/>
    <col min="9645" max="9645" width="3.7109375" style="6" customWidth="1"/>
    <col min="9646" max="9727" width="9.140625" style="6"/>
    <col min="9728" max="9728" width="10.85546875" style="6" customWidth="1"/>
    <col min="9729" max="9729" width="9.140625" style="6"/>
    <col min="9730" max="9731" width="20.140625" style="6" customWidth="1"/>
    <col min="9732" max="9732" width="4" style="6" customWidth="1"/>
    <col min="9733" max="9733" width="1.5703125" style="6" bestFit="1" customWidth="1"/>
    <col min="9734" max="9734" width="4" style="6" customWidth="1"/>
    <col min="9735" max="9735" width="4.85546875" style="6" customWidth="1"/>
    <col min="9736" max="9736" width="6.42578125" style="6" customWidth="1"/>
    <col min="9737" max="9737" width="22" style="6" customWidth="1"/>
    <col min="9738" max="9738" width="7" style="6" bestFit="1" customWidth="1"/>
    <col min="9739" max="9739" width="5.85546875" style="6" bestFit="1" customWidth="1"/>
    <col min="9740" max="9740" width="7.28515625" style="6" bestFit="1" customWidth="1"/>
    <col min="9741" max="9741" width="6.42578125" style="6" bestFit="1" customWidth="1"/>
    <col min="9742" max="9742" width="3.7109375" style="6" customWidth="1"/>
    <col min="9743" max="9743" width="1.5703125" style="6" bestFit="1" customWidth="1"/>
    <col min="9744" max="9744" width="3.7109375" style="6" customWidth="1"/>
    <col min="9745" max="9745" width="5.28515625" style="6" bestFit="1" customWidth="1"/>
    <col min="9746" max="9746" width="15.5703125" style="6" customWidth="1"/>
    <col min="9747" max="9747" width="5.42578125" style="6" customWidth="1"/>
    <col min="9748" max="9748" width="3.7109375" style="6" customWidth="1"/>
    <col min="9749" max="9761" width="2.28515625" style="6" customWidth="1"/>
    <col min="9762" max="9763" width="3.7109375" style="6" customWidth="1"/>
    <col min="9764" max="9776" width="2.28515625" style="6" customWidth="1"/>
    <col min="9777" max="9778" width="3.7109375" style="6" customWidth="1"/>
    <col min="9779" max="9791" width="2.28515625" style="6" customWidth="1"/>
    <col min="9792" max="9793" width="3.7109375" style="6" customWidth="1"/>
    <col min="9794" max="9806" width="2.28515625" style="6" customWidth="1"/>
    <col min="9807" max="9808" width="3.7109375" style="6" customWidth="1"/>
    <col min="9809" max="9821" width="2.28515625" style="6" customWidth="1"/>
    <col min="9822" max="9823" width="3.7109375" style="6" customWidth="1"/>
    <col min="9824" max="9836" width="2.28515625" style="6" customWidth="1"/>
    <col min="9837" max="9838" width="3.7109375" style="6" customWidth="1"/>
    <col min="9839" max="9851" width="2.28515625" style="6" customWidth="1"/>
    <col min="9852" max="9853" width="3.7109375" style="6" customWidth="1"/>
    <col min="9854" max="9866" width="2.28515625" style="6" customWidth="1"/>
    <col min="9867" max="9868" width="3.7109375" style="6" customWidth="1"/>
    <col min="9869" max="9881" width="2.28515625" style="6" customWidth="1"/>
    <col min="9882" max="9883" width="3.7109375" style="6" customWidth="1"/>
    <col min="9884" max="9896" width="2.28515625" style="6" customWidth="1"/>
    <col min="9897" max="9897" width="3.7109375" style="6" customWidth="1"/>
    <col min="9898" max="9898" width="18.7109375" style="6" customWidth="1"/>
    <col min="9899" max="9899" width="3.7109375" style="6" customWidth="1"/>
    <col min="9900" max="9900" width="18.7109375" style="6" customWidth="1"/>
    <col min="9901" max="9901" width="3.7109375" style="6" customWidth="1"/>
    <col min="9902" max="9983" width="9.140625" style="6"/>
    <col min="9984" max="9984" width="10.85546875" style="6" customWidth="1"/>
    <col min="9985" max="9985" width="9.140625" style="6"/>
    <col min="9986" max="9987" width="20.140625" style="6" customWidth="1"/>
    <col min="9988" max="9988" width="4" style="6" customWidth="1"/>
    <col min="9989" max="9989" width="1.5703125" style="6" bestFit="1" customWidth="1"/>
    <col min="9990" max="9990" width="4" style="6" customWidth="1"/>
    <col min="9991" max="9991" width="4.85546875" style="6" customWidth="1"/>
    <col min="9992" max="9992" width="6.42578125" style="6" customWidth="1"/>
    <col min="9993" max="9993" width="22" style="6" customWidth="1"/>
    <col min="9994" max="9994" width="7" style="6" bestFit="1" customWidth="1"/>
    <col min="9995" max="9995" width="5.85546875" style="6" bestFit="1" customWidth="1"/>
    <col min="9996" max="9996" width="7.28515625" style="6" bestFit="1" customWidth="1"/>
    <col min="9997" max="9997" width="6.42578125" style="6" bestFit="1" customWidth="1"/>
    <col min="9998" max="9998" width="3.7109375" style="6" customWidth="1"/>
    <col min="9999" max="9999" width="1.5703125" style="6" bestFit="1" customWidth="1"/>
    <col min="10000" max="10000" width="3.7109375" style="6" customWidth="1"/>
    <col min="10001" max="10001" width="5.28515625" style="6" bestFit="1" customWidth="1"/>
    <col min="10002" max="10002" width="15.5703125" style="6" customWidth="1"/>
    <col min="10003" max="10003" width="5.42578125" style="6" customWidth="1"/>
    <col min="10004" max="10004" width="3.7109375" style="6" customWidth="1"/>
    <col min="10005" max="10017" width="2.28515625" style="6" customWidth="1"/>
    <col min="10018" max="10019" width="3.7109375" style="6" customWidth="1"/>
    <col min="10020" max="10032" width="2.28515625" style="6" customWidth="1"/>
    <col min="10033" max="10034" width="3.7109375" style="6" customWidth="1"/>
    <col min="10035" max="10047" width="2.28515625" style="6" customWidth="1"/>
    <col min="10048" max="10049" width="3.7109375" style="6" customWidth="1"/>
    <col min="10050" max="10062" width="2.28515625" style="6" customWidth="1"/>
    <col min="10063" max="10064" width="3.7109375" style="6" customWidth="1"/>
    <col min="10065" max="10077" width="2.28515625" style="6" customWidth="1"/>
    <col min="10078" max="10079" width="3.7109375" style="6" customWidth="1"/>
    <col min="10080" max="10092" width="2.28515625" style="6" customWidth="1"/>
    <col min="10093" max="10094" width="3.7109375" style="6" customWidth="1"/>
    <col min="10095" max="10107" width="2.28515625" style="6" customWidth="1"/>
    <col min="10108" max="10109" width="3.7109375" style="6" customWidth="1"/>
    <col min="10110" max="10122" width="2.28515625" style="6" customWidth="1"/>
    <col min="10123" max="10124" width="3.7109375" style="6" customWidth="1"/>
    <col min="10125" max="10137" width="2.28515625" style="6" customWidth="1"/>
    <col min="10138" max="10139" width="3.7109375" style="6" customWidth="1"/>
    <col min="10140" max="10152" width="2.28515625" style="6" customWidth="1"/>
    <col min="10153" max="10153" width="3.7109375" style="6" customWidth="1"/>
    <col min="10154" max="10154" width="18.7109375" style="6" customWidth="1"/>
    <col min="10155" max="10155" width="3.7109375" style="6" customWidth="1"/>
    <col min="10156" max="10156" width="18.7109375" style="6" customWidth="1"/>
    <col min="10157" max="10157" width="3.7109375" style="6" customWidth="1"/>
    <col min="10158" max="10239" width="9.140625" style="6"/>
    <col min="10240" max="10240" width="10.85546875" style="6" customWidth="1"/>
    <col min="10241" max="10241" width="9.140625" style="6"/>
    <col min="10242" max="10243" width="20.140625" style="6" customWidth="1"/>
    <col min="10244" max="10244" width="4" style="6" customWidth="1"/>
    <col min="10245" max="10245" width="1.5703125" style="6" bestFit="1" customWidth="1"/>
    <col min="10246" max="10246" width="4" style="6" customWidth="1"/>
    <col min="10247" max="10247" width="4.85546875" style="6" customWidth="1"/>
    <col min="10248" max="10248" width="6.42578125" style="6" customWidth="1"/>
    <col min="10249" max="10249" width="22" style="6" customWidth="1"/>
    <col min="10250" max="10250" width="7" style="6" bestFit="1" customWidth="1"/>
    <col min="10251" max="10251" width="5.85546875" style="6" bestFit="1" customWidth="1"/>
    <col min="10252" max="10252" width="7.28515625" style="6" bestFit="1" customWidth="1"/>
    <col min="10253" max="10253" width="6.42578125" style="6" bestFit="1" customWidth="1"/>
    <col min="10254" max="10254" width="3.7109375" style="6" customWidth="1"/>
    <col min="10255" max="10255" width="1.5703125" style="6" bestFit="1" customWidth="1"/>
    <col min="10256" max="10256" width="3.7109375" style="6" customWidth="1"/>
    <col min="10257" max="10257" width="5.28515625" style="6" bestFit="1" customWidth="1"/>
    <col min="10258" max="10258" width="15.5703125" style="6" customWidth="1"/>
    <col min="10259" max="10259" width="5.42578125" style="6" customWidth="1"/>
    <col min="10260" max="10260" width="3.7109375" style="6" customWidth="1"/>
    <col min="10261" max="10273" width="2.28515625" style="6" customWidth="1"/>
    <col min="10274" max="10275" width="3.7109375" style="6" customWidth="1"/>
    <col min="10276" max="10288" width="2.28515625" style="6" customWidth="1"/>
    <col min="10289" max="10290" width="3.7109375" style="6" customWidth="1"/>
    <col min="10291" max="10303" width="2.28515625" style="6" customWidth="1"/>
    <col min="10304" max="10305" width="3.7109375" style="6" customWidth="1"/>
    <col min="10306" max="10318" width="2.28515625" style="6" customWidth="1"/>
    <col min="10319" max="10320" width="3.7109375" style="6" customWidth="1"/>
    <col min="10321" max="10333" width="2.28515625" style="6" customWidth="1"/>
    <col min="10334" max="10335" width="3.7109375" style="6" customWidth="1"/>
    <col min="10336" max="10348" width="2.28515625" style="6" customWidth="1"/>
    <col min="10349" max="10350" width="3.7109375" style="6" customWidth="1"/>
    <col min="10351" max="10363" width="2.28515625" style="6" customWidth="1"/>
    <col min="10364" max="10365" width="3.7109375" style="6" customWidth="1"/>
    <col min="10366" max="10378" width="2.28515625" style="6" customWidth="1"/>
    <col min="10379" max="10380" width="3.7109375" style="6" customWidth="1"/>
    <col min="10381" max="10393" width="2.28515625" style="6" customWidth="1"/>
    <col min="10394" max="10395" width="3.7109375" style="6" customWidth="1"/>
    <col min="10396" max="10408" width="2.28515625" style="6" customWidth="1"/>
    <col min="10409" max="10409" width="3.7109375" style="6" customWidth="1"/>
    <col min="10410" max="10410" width="18.7109375" style="6" customWidth="1"/>
    <col min="10411" max="10411" width="3.7109375" style="6" customWidth="1"/>
    <col min="10412" max="10412" width="18.7109375" style="6" customWidth="1"/>
    <col min="10413" max="10413" width="3.7109375" style="6" customWidth="1"/>
    <col min="10414" max="10495" width="9.140625" style="6"/>
    <col min="10496" max="10496" width="10.85546875" style="6" customWidth="1"/>
    <col min="10497" max="10497" width="9.140625" style="6"/>
    <col min="10498" max="10499" width="20.140625" style="6" customWidth="1"/>
    <col min="10500" max="10500" width="4" style="6" customWidth="1"/>
    <col min="10501" max="10501" width="1.5703125" style="6" bestFit="1" customWidth="1"/>
    <col min="10502" max="10502" width="4" style="6" customWidth="1"/>
    <col min="10503" max="10503" width="4.85546875" style="6" customWidth="1"/>
    <col min="10504" max="10504" width="6.42578125" style="6" customWidth="1"/>
    <col min="10505" max="10505" width="22" style="6" customWidth="1"/>
    <col min="10506" max="10506" width="7" style="6" bestFit="1" customWidth="1"/>
    <col min="10507" max="10507" width="5.85546875" style="6" bestFit="1" customWidth="1"/>
    <col min="10508" max="10508" width="7.28515625" style="6" bestFit="1" customWidth="1"/>
    <col min="10509" max="10509" width="6.42578125" style="6" bestFit="1" customWidth="1"/>
    <col min="10510" max="10510" width="3.7109375" style="6" customWidth="1"/>
    <col min="10511" max="10511" width="1.5703125" style="6" bestFit="1" customWidth="1"/>
    <col min="10512" max="10512" width="3.7109375" style="6" customWidth="1"/>
    <col min="10513" max="10513" width="5.28515625" style="6" bestFit="1" customWidth="1"/>
    <col min="10514" max="10514" width="15.5703125" style="6" customWidth="1"/>
    <col min="10515" max="10515" width="5.42578125" style="6" customWidth="1"/>
    <col min="10516" max="10516" width="3.7109375" style="6" customWidth="1"/>
    <col min="10517" max="10529" width="2.28515625" style="6" customWidth="1"/>
    <col min="10530" max="10531" width="3.7109375" style="6" customWidth="1"/>
    <col min="10532" max="10544" width="2.28515625" style="6" customWidth="1"/>
    <col min="10545" max="10546" width="3.7109375" style="6" customWidth="1"/>
    <col min="10547" max="10559" width="2.28515625" style="6" customWidth="1"/>
    <col min="10560" max="10561" width="3.7109375" style="6" customWidth="1"/>
    <col min="10562" max="10574" width="2.28515625" style="6" customWidth="1"/>
    <col min="10575" max="10576" width="3.7109375" style="6" customWidth="1"/>
    <col min="10577" max="10589" width="2.28515625" style="6" customWidth="1"/>
    <col min="10590" max="10591" width="3.7109375" style="6" customWidth="1"/>
    <col min="10592" max="10604" width="2.28515625" style="6" customWidth="1"/>
    <col min="10605" max="10606" width="3.7109375" style="6" customWidth="1"/>
    <col min="10607" max="10619" width="2.28515625" style="6" customWidth="1"/>
    <col min="10620" max="10621" width="3.7109375" style="6" customWidth="1"/>
    <col min="10622" max="10634" width="2.28515625" style="6" customWidth="1"/>
    <col min="10635" max="10636" width="3.7109375" style="6" customWidth="1"/>
    <col min="10637" max="10649" width="2.28515625" style="6" customWidth="1"/>
    <col min="10650" max="10651" width="3.7109375" style="6" customWidth="1"/>
    <col min="10652" max="10664" width="2.28515625" style="6" customWidth="1"/>
    <col min="10665" max="10665" width="3.7109375" style="6" customWidth="1"/>
    <col min="10666" max="10666" width="18.7109375" style="6" customWidth="1"/>
    <col min="10667" max="10667" width="3.7109375" style="6" customWidth="1"/>
    <col min="10668" max="10668" width="18.7109375" style="6" customWidth="1"/>
    <col min="10669" max="10669" width="3.7109375" style="6" customWidth="1"/>
    <col min="10670" max="10751" width="9.140625" style="6"/>
    <col min="10752" max="10752" width="10.85546875" style="6" customWidth="1"/>
    <col min="10753" max="10753" width="9.140625" style="6"/>
    <col min="10754" max="10755" width="20.140625" style="6" customWidth="1"/>
    <col min="10756" max="10756" width="4" style="6" customWidth="1"/>
    <col min="10757" max="10757" width="1.5703125" style="6" bestFit="1" customWidth="1"/>
    <col min="10758" max="10758" width="4" style="6" customWidth="1"/>
    <col min="10759" max="10759" width="4.85546875" style="6" customWidth="1"/>
    <col min="10760" max="10760" width="6.42578125" style="6" customWidth="1"/>
    <col min="10761" max="10761" width="22" style="6" customWidth="1"/>
    <col min="10762" max="10762" width="7" style="6" bestFit="1" customWidth="1"/>
    <col min="10763" max="10763" width="5.85546875" style="6" bestFit="1" customWidth="1"/>
    <col min="10764" max="10764" width="7.28515625" style="6" bestFit="1" customWidth="1"/>
    <col min="10765" max="10765" width="6.42578125" style="6" bestFit="1" customWidth="1"/>
    <col min="10766" max="10766" width="3.7109375" style="6" customWidth="1"/>
    <col min="10767" max="10767" width="1.5703125" style="6" bestFit="1" customWidth="1"/>
    <col min="10768" max="10768" width="3.7109375" style="6" customWidth="1"/>
    <col min="10769" max="10769" width="5.28515625" style="6" bestFit="1" customWidth="1"/>
    <col min="10770" max="10770" width="15.5703125" style="6" customWidth="1"/>
    <col min="10771" max="10771" width="5.42578125" style="6" customWidth="1"/>
    <col min="10772" max="10772" width="3.7109375" style="6" customWidth="1"/>
    <col min="10773" max="10785" width="2.28515625" style="6" customWidth="1"/>
    <col min="10786" max="10787" width="3.7109375" style="6" customWidth="1"/>
    <col min="10788" max="10800" width="2.28515625" style="6" customWidth="1"/>
    <col min="10801" max="10802" width="3.7109375" style="6" customWidth="1"/>
    <col min="10803" max="10815" width="2.28515625" style="6" customWidth="1"/>
    <col min="10816" max="10817" width="3.7109375" style="6" customWidth="1"/>
    <col min="10818" max="10830" width="2.28515625" style="6" customWidth="1"/>
    <col min="10831" max="10832" width="3.7109375" style="6" customWidth="1"/>
    <col min="10833" max="10845" width="2.28515625" style="6" customWidth="1"/>
    <col min="10846" max="10847" width="3.7109375" style="6" customWidth="1"/>
    <col min="10848" max="10860" width="2.28515625" style="6" customWidth="1"/>
    <col min="10861" max="10862" width="3.7109375" style="6" customWidth="1"/>
    <col min="10863" max="10875" width="2.28515625" style="6" customWidth="1"/>
    <col min="10876" max="10877" width="3.7109375" style="6" customWidth="1"/>
    <col min="10878" max="10890" width="2.28515625" style="6" customWidth="1"/>
    <col min="10891" max="10892" width="3.7109375" style="6" customWidth="1"/>
    <col min="10893" max="10905" width="2.28515625" style="6" customWidth="1"/>
    <col min="10906" max="10907" width="3.7109375" style="6" customWidth="1"/>
    <col min="10908" max="10920" width="2.28515625" style="6" customWidth="1"/>
    <col min="10921" max="10921" width="3.7109375" style="6" customWidth="1"/>
    <col min="10922" max="10922" width="18.7109375" style="6" customWidth="1"/>
    <col min="10923" max="10923" width="3.7109375" style="6" customWidth="1"/>
    <col min="10924" max="10924" width="18.7109375" style="6" customWidth="1"/>
    <col min="10925" max="10925" width="3.7109375" style="6" customWidth="1"/>
    <col min="10926" max="11007" width="9.140625" style="6"/>
    <col min="11008" max="11008" width="10.85546875" style="6" customWidth="1"/>
    <col min="11009" max="11009" width="9.140625" style="6"/>
    <col min="11010" max="11011" width="20.140625" style="6" customWidth="1"/>
    <col min="11012" max="11012" width="4" style="6" customWidth="1"/>
    <col min="11013" max="11013" width="1.5703125" style="6" bestFit="1" customWidth="1"/>
    <col min="11014" max="11014" width="4" style="6" customWidth="1"/>
    <col min="11015" max="11015" width="4.85546875" style="6" customWidth="1"/>
    <col min="11016" max="11016" width="6.42578125" style="6" customWidth="1"/>
    <col min="11017" max="11017" width="22" style="6" customWidth="1"/>
    <col min="11018" max="11018" width="7" style="6" bestFit="1" customWidth="1"/>
    <col min="11019" max="11019" width="5.85546875" style="6" bestFit="1" customWidth="1"/>
    <col min="11020" max="11020" width="7.28515625" style="6" bestFit="1" customWidth="1"/>
    <col min="11021" max="11021" width="6.42578125" style="6" bestFit="1" customWidth="1"/>
    <col min="11022" max="11022" width="3.7109375" style="6" customWidth="1"/>
    <col min="11023" max="11023" width="1.5703125" style="6" bestFit="1" customWidth="1"/>
    <col min="11024" max="11024" width="3.7109375" style="6" customWidth="1"/>
    <col min="11025" max="11025" width="5.28515625" style="6" bestFit="1" customWidth="1"/>
    <col min="11026" max="11026" width="15.5703125" style="6" customWidth="1"/>
    <col min="11027" max="11027" width="5.42578125" style="6" customWidth="1"/>
    <col min="11028" max="11028" width="3.7109375" style="6" customWidth="1"/>
    <col min="11029" max="11041" width="2.28515625" style="6" customWidth="1"/>
    <col min="11042" max="11043" width="3.7109375" style="6" customWidth="1"/>
    <col min="11044" max="11056" width="2.28515625" style="6" customWidth="1"/>
    <col min="11057" max="11058" width="3.7109375" style="6" customWidth="1"/>
    <col min="11059" max="11071" width="2.28515625" style="6" customWidth="1"/>
    <col min="11072" max="11073" width="3.7109375" style="6" customWidth="1"/>
    <col min="11074" max="11086" width="2.28515625" style="6" customWidth="1"/>
    <col min="11087" max="11088" width="3.7109375" style="6" customWidth="1"/>
    <col min="11089" max="11101" width="2.28515625" style="6" customWidth="1"/>
    <col min="11102" max="11103" width="3.7109375" style="6" customWidth="1"/>
    <col min="11104" max="11116" width="2.28515625" style="6" customWidth="1"/>
    <col min="11117" max="11118" width="3.7109375" style="6" customWidth="1"/>
    <col min="11119" max="11131" width="2.28515625" style="6" customWidth="1"/>
    <col min="11132" max="11133" width="3.7109375" style="6" customWidth="1"/>
    <col min="11134" max="11146" width="2.28515625" style="6" customWidth="1"/>
    <col min="11147" max="11148" width="3.7109375" style="6" customWidth="1"/>
    <col min="11149" max="11161" width="2.28515625" style="6" customWidth="1"/>
    <col min="11162" max="11163" width="3.7109375" style="6" customWidth="1"/>
    <col min="11164" max="11176" width="2.28515625" style="6" customWidth="1"/>
    <col min="11177" max="11177" width="3.7109375" style="6" customWidth="1"/>
    <col min="11178" max="11178" width="18.7109375" style="6" customWidth="1"/>
    <col min="11179" max="11179" width="3.7109375" style="6" customWidth="1"/>
    <col min="11180" max="11180" width="18.7109375" style="6" customWidth="1"/>
    <col min="11181" max="11181" width="3.7109375" style="6" customWidth="1"/>
    <col min="11182" max="11263" width="9.140625" style="6"/>
    <col min="11264" max="11264" width="10.85546875" style="6" customWidth="1"/>
    <col min="11265" max="11265" width="9.140625" style="6"/>
    <col min="11266" max="11267" width="20.140625" style="6" customWidth="1"/>
    <col min="11268" max="11268" width="4" style="6" customWidth="1"/>
    <col min="11269" max="11269" width="1.5703125" style="6" bestFit="1" customWidth="1"/>
    <col min="11270" max="11270" width="4" style="6" customWidth="1"/>
    <col min="11271" max="11271" width="4.85546875" style="6" customWidth="1"/>
    <col min="11272" max="11272" width="6.42578125" style="6" customWidth="1"/>
    <col min="11273" max="11273" width="22" style="6" customWidth="1"/>
    <col min="11274" max="11274" width="7" style="6" bestFit="1" customWidth="1"/>
    <col min="11275" max="11275" width="5.85546875" style="6" bestFit="1" customWidth="1"/>
    <col min="11276" max="11276" width="7.28515625" style="6" bestFit="1" customWidth="1"/>
    <col min="11277" max="11277" width="6.42578125" style="6" bestFit="1" customWidth="1"/>
    <col min="11278" max="11278" width="3.7109375" style="6" customWidth="1"/>
    <col min="11279" max="11279" width="1.5703125" style="6" bestFit="1" customWidth="1"/>
    <col min="11280" max="11280" width="3.7109375" style="6" customWidth="1"/>
    <col min="11281" max="11281" width="5.28515625" style="6" bestFit="1" customWidth="1"/>
    <col min="11282" max="11282" width="15.5703125" style="6" customWidth="1"/>
    <col min="11283" max="11283" width="5.42578125" style="6" customWidth="1"/>
    <col min="11284" max="11284" width="3.7109375" style="6" customWidth="1"/>
    <col min="11285" max="11297" width="2.28515625" style="6" customWidth="1"/>
    <col min="11298" max="11299" width="3.7109375" style="6" customWidth="1"/>
    <col min="11300" max="11312" width="2.28515625" style="6" customWidth="1"/>
    <col min="11313" max="11314" width="3.7109375" style="6" customWidth="1"/>
    <col min="11315" max="11327" width="2.28515625" style="6" customWidth="1"/>
    <col min="11328" max="11329" width="3.7109375" style="6" customWidth="1"/>
    <col min="11330" max="11342" width="2.28515625" style="6" customWidth="1"/>
    <col min="11343" max="11344" width="3.7109375" style="6" customWidth="1"/>
    <col min="11345" max="11357" width="2.28515625" style="6" customWidth="1"/>
    <col min="11358" max="11359" width="3.7109375" style="6" customWidth="1"/>
    <col min="11360" max="11372" width="2.28515625" style="6" customWidth="1"/>
    <col min="11373" max="11374" width="3.7109375" style="6" customWidth="1"/>
    <col min="11375" max="11387" width="2.28515625" style="6" customWidth="1"/>
    <col min="11388" max="11389" width="3.7109375" style="6" customWidth="1"/>
    <col min="11390" max="11402" width="2.28515625" style="6" customWidth="1"/>
    <col min="11403" max="11404" width="3.7109375" style="6" customWidth="1"/>
    <col min="11405" max="11417" width="2.28515625" style="6" customWidth="1"/>
    <col min="11418" max="11419" width="3.7109375" style="6" customWidth="1"/>
    <col min="11420" max="11432" width="2.28515625" style="6" customWidth="1"/>
    <col min="11433" max="11433" width="3.7109375" style="6" customWidth="1"/>
    <col min="11434" max="11434" width="18.7109375" style="6" customWidth="1"/>
    <col min="11435" max="11435" width="3.7109375" style="6" customWidth="1"/>
    <col min="11436" max="11436" width="18.7109375" style="6" customWidth="1"/>
    <col min="11437" max="11437" width="3.7109375" style="6" customWidth="1"/>
    <col min="11438" max="11519" width="9.140625" style="6"/>
    <col min="11520" max="11520" width="10.85546875" style="6" customWidth="1"/>
    <col min="11521" max="11521" width="9.140625" style="6"/>
    <col min="11522" max="11523" width="20.140625" style="6" customWidth="1"/>
    <col min="11524" max="11524" width="4" style="6" customWidth="1"/>
    <col min="11525" max="11525" width="1.5703125" style="6" bestFit="1" customWidth="1"/>
    <col min="11526" max="11526" width="4" style="6" customWidth="1"/>
    <col min="11527" max="11527" width="4.85546875" style="6" customWidth="1"/>
    <col min="11528" max="11528" width="6.42578125" style="6" customWidth="1"/>
    <col min="11529" max="11529" width="22" style="6" customWidth="1"/>
    <col min="11530" max="11530" width="7" style="6" bestFit="1" customWidth="1"/>
    <col min="11531" max="11531" width="5.85546875" style="6" bestFit="1" customWidth="1"/>
    <col min="11532" max="11532" width="7.28515625" style="6" bestFit="1" customWidth="1"/>
    <col min="11533" max="11533" width="6.42578125" style="6" bestFit="1" customWidth="1"/>
    <col min="11534" max="11534" width="3.7109375" style="6" customWidth="1"/>
    <col min="11535" max="11535" width="1.5703125" style="6" bestFit="1" customWidth="1"/>
    <col min="11536" max="11536" width="3.7109375" style="6" customWidth="1"/>
    <col min="11537" max="11537" width="5.28515625" style="6" bestFit="1" customWidth="1"/>
    <col min="11538" max="11538" width="15.5703125" style="6" customWidth="1"/>
    <col min="11539" max="11539" width="5.42578125" style="6" customWidth="1"/>
    <col min="11540" max="11540" width="3.7109375" style="6" customWidth="1"/>
    <col min="11541" max="11553" width="2.28515625" style="6" customWidth="1"/>
    <col min="11554" max="11555" width="3.7109375" style="6" customWidth="1"/>
    <col min="11556" max="11568" width="2.28515625" style="6" customWidth="1"/>
    <col min="11569" max="11570" width="3.7109375" style="6" customWidth="1"/>
    <col min="11571" max="11583" width="2.28515625" style="6" customWidth="1"/>
    <col min="11584" max="11585" width="3.7109375" style="6" customWidth="1"/>
    <col min="11586" max="11598" width="2.28515625" style="6" customWidth="1"/>
    <col min="11599" max="11600" width="3.7109375" style="6" customWidth="1"/>
    <col min="11601" max="11613" width="2.28515625" style="6" customWidth="1"/>
    <col min="11614" max="11615" width="3.7109375" style="6" customWidth="1"/>
    <col min="11616" max="11628" width="2.28515625" style="6" customWidth="1"/>
    <col min="11629" max="11630" width="3.7109375" style="6" customWidth="1"/>
    <col min="11631" max="11643" width="2.28515625" style="6" customWidth="1"/>
    <col min="11644" max="11645" width="3.7109375" style="6" customWidth="1"/>
    <col min="11646" max="11658" width="2.28515625" style="6" customWidth="1"/>
    <col min="11659" max="11660" width="3.7109375" style="6" customWidth="1"/>
    <col min="11661" max="11673" width="2.28515625" style="6" customWidth="1"/>
    <col min="11674" max="11675" width="3.7109375" style="6" customWidth="1"/>
    <col min="11676" max="11688" width="2.28515625" style="6" customWidth="1"/>
    <col min="11689" max="11689" width="3.7109375" style="6" customWidth="1"/>
    <col min="11690" max="11690" width="18.7109375" style="6" customWidth="1"/>
    <col min="11691" max="11691" width="3.7109375" style="6" customWidth="1"/>
    <col min="11692" max="11692" width="18.7109375" style="6" customWidth="1"/>
    <col min="11693" max="11693" width="3.7109375" style="6" customWidth="1"/>
    <col min="11694" max="11775" width="9.140625" style="6"/>
    <col min="11776" max="11776" width="10.85546875" style="6" customWidth="1"/>
    <col min="11777" max="11777" width="9.140625" style="6"/>
    <col min="11778" max="11779" width="20.140625" style="6" customWidth="1"/>
    <col min="11780" max="11780" width="4" style="6" customWidth="1"/>
    <col min="11781" max="11781" width="1.5703125" style="6" bestFit="1" customWidth="1"/>
    <col min="11782" max="11782" width="4" style="6" customWidth="1"/>
    <col min="11783" max="11783" width="4.85546875" style="6" customWidth="1"/>
    <col min="11784" max="11784" width="6.42578125" style="6" customWidth="1"/>
    <col min="11785" max="11785" width="22" style="6" customWidth="1"/>
    <col min="11786" max="11786" width="7" style="6" bestFit="1" customWidth="1"/>
    <col min="11787" max="11787" width="5.85546875" style="6" bestFit="1" customWidth="1"/>
    <col min="11788" max="11788" width="7.28515625" style="6" bestFit="1" customWidth="1"/>
    <col min="11789" max="11789" width="6.42578125" style="6" bestFit="1" customWidth="1"/>
    <col min="11790" max="11790" width="3.7109375" style="6" customWidth="1"/>
    <col min="11791" max="11791" width="1.5703125" style="6" bestFit="1" customWidth="1"/>
    <col min="11792" max="11792" width="3.7109375" style="6" customWidth="1"/>
    <col min="11793" max="11793" width="5.28515625" style="6" bestFit="1" customWidth="1"/>
    <col min="11794" max="11794" width="15.5703125" style="6" customWidth="1"/>
    <col min="11795" max="11795" width="5.42578125" style="6" customWidth="1"/>
    <col min="11796" max="11796" width="3.7109375" style="6" customWidth="1"/>
    <col min="11797" max="11809" width="2.28515625" style="6" customWidth="1"/>
    <col min="11810" max="11811" width="3.7109375" style="6" customWidth="1"/>
    <col min="11812" max="11824" width="2.28515625" style="6" customWidth="1"/>
    <col min="11825" max="11826" width="3.7109375" style="6" customWidth="1"/>
    <col min="11827" max="11839" width="2.28515625" style="6" customWidth="1"/>
    <col min="11840" max="11841" width="3.7109375" style="6" customWidth="1"/>
    <col min="11842" max="11854" width="2.28515625" style="6" customWidth="1"/>
    <col min="11855" max="11856" width="3.7109375" style="6" customWidth="1"/>
    <col min="11857" max="11869" width="2.28515625" style="6" customWidth="1"/>
    <col min="11870" max="11871" width="3.7109375" style="6" customWidth="1"/>
    <col min="11872" max="11884" width="2.28515625" style="6" customWidth="1"/>
    <col min="11885" max="11886" width="3.7109375" style="6" customWidth="1"/>
    <col min="11887" max="11899" width="2.28515625" style="6" customWidth="1"/>
    <col min="11900" max="11901" width="3.7109375" style="6" customWidth="1"/>
    <col min="11902" max="11914" width="2.28515625" style="6" customWidth="1"/>
    <col min="11915" max="11916" width="3.7109375" style="6" customWidth="1"/>
    <col min="11917" max="11929" width="2.28515625" style="6" customWidth="1"/>
    <col min="11930" max="11931" width="3.7109375" style="6" customWidth="1"/>
    <col min="11932" max="11944" width="2.28515625" style="6" customWidth="1"/>
    <col min="11945" max="11945" width="3.7109375" style="6" customWidth="1"/>
    <col min="11946" max="11946" width="18.7109375" style="6" customWidth="1"/>
    <col min="11947" max="11947" width="3.7109375" style="6" customWidth="1"/>
    <col min="11948" max="11948" width="18.7109375" style="6" customWidth="1"/>
    <col min="11949" max="11949" width="3.7109375" style="6" customWidth="1"/>
    <col min="11950" max="12031" width="9.140625" style="6"/>
    <col min="12032" max="12032" width="10.85546875" style="6" customWidth="1"/>
    <col min="12033" max="12033" width="9.140625" style="6"/>
    <col min="12034" max="12035" width="20.140625" style="6" customWidth="1"/>
    <col min="12036" max="12036" width="4" style="6" customWidth="1"/>
    <col min="12037" max="12037" width="1.5703125" style="6" bestFit="1" customWidth="1"/>
    <col min="12038" max="12038" width="4" style="6" customWidth="1"/>
    <col min="12039" max="12039" width="4.85546875" style="6" customWidth="1"/>
    <col min="12040" max="12040" width="6.42578125" style="6" customWidth="1"/>
    <col min="12041" max="12041" width="22" style="6" customWidth="1"/>
    <col min="12042" max="12042" width="7" style="6" bestFit="1" customWidth="1"/>
    <col min="12043" max="12043" width="5.85546875" style="6" bestFit="1" customWidth="1"/>
    <col min="12044" max="12044" width="7.28515625" style="6" bestFit="1" customWidth="1"/>
    <col min="12045" max="12045" width="6.42578125" style="6" bestFit="1" customWidth="1"/>
    <col min="12046" max="12046" width="3.7109375" style="6" customWidth="1"/>
    <col min="12047" max="12047" width="1.5703125" style="6" bestFit="1" customWidth="1"/>
    <col min="12048" max="12048" width="3.7109375" style="6" customWidth="1"/>
    <col min="12049" max="12049" width="5.28515625" style="6" bestFit="1" customWidth="1"/>
    <col min="12050" max="12050" width="15.5703125" style="6" customWidth="1"/>
    <col min="12051" max="12051" width="5.42578125" style="6" customWidth="1"/>
    <col min="12052" max="12052" width="3.7109375" style="6" customWidth="1"/>
    <col min="12053" max="12065" width="2.28515625" style="6" customWidth="1"/>
    <col min="12066" max="12067" width="3.7109375" style="6" customWidth="1"/>
    <col min="12068" max="12080" width="2.28515625" style="6" customWidth="1"/>
    <col min="12081" max="12082" width="3.7109375" style="6" customWidth="1"/>
    <col min="12083" max="12095" width="2.28515625" style="6" customWidth="1"/>
    <col min="12096" max="12097" width="3.7109375" style="6" customWidth="1"/>
    <col min="12098" max="12110" width="2.28515625" style="6" customWidth="1"/>
    <col min="12111" max="12112" width="3.7109375" style="6" customWidth="1"/>
    <col min="12113" max="12125" width="2.28515625" style="6" customWidth="1"/>
    <col min="12126" max="12127" width="3.7109375" style="6" customWidth="1"/>
    <col min="12128" max="12140" width="2.28515625" style="6" customWidth="1"/>
    <col min="12141" max="12142" width="3.7109375" style="6" customWidth="1"/>
    <col min="12143" max="12155" width="2.28515625" style="6" customWidth="1"/>
    <col min="12156" max="12157" width="3.7109375" style="6" customWidth="1"/>
    <col min="12158" max="12170" width="2.28515625" style="6" customWidth="1"/>
    <col min="12171" max="12172" width="3.7109375" style="6" customWidth="1"/>
    <col min="12173" max="12185" width="2.28515625" style="6" customWidth="1"/>
    <col min="12186" max="12187" width="3.7109375" style="6" customWidth="1"/>
    <col min="12188" max="12200" width="2.28515625" style="6" customWidth="1"/>
    <col min="12201" max="12201" width="3.7109375" style="6" customWidth="1"/>
    <col min="12202" max="12202" width="18.7109375" style="6" customWidth="1"/>
    <col min="12203" max="12203" width="3.7109375" style="6" customWidth="1"/>
    <col min="12204" max="12204" width="18.7109375" style="6" customWidth="1"/>
    <col min="12205" max="12205" width="3.7109375" style="6" customWidth="1"/>
    <col min="12206" max="12287" width="9.140625" style="6"/>
    <col min="12288" max="12288" width="10.85546875" style="6" customWidth="1"/>
    <col min="12289" max="12289" width="9.140625" style="6"/>
    <col min="12290" max="12291" width="20.140625" style="6" customWidth="1"/>
    <col min="12292" max="12292" width="4" style="6" customWidth="1"/>
    <col min="12293" max="12293" width="1.5703125" style="6" bestFit="1" customWidth="1"/>
    <col min="12294" max="12294" width="4" style="6" customWidth="1"/>
    <col min="12295" max="12295" width="4.85546875" style="6" customWidth="1"/>
    <col min="12296" max="12296" width="6.42578125" style="6" customWidth="1"/>
    <col min="12297" max="12297" width="22" style="6" customWidth="1"/>
    <col min="12298" max="12298" width="7" style="6" bestFit="1" customWidth="1"/>
    <col min="12299" max="12299" width="5.85546875" style="6" bestFit="1" customWidth="1"/>
    <col min="12300" max="12300" width="7.28515625" style="6" bestFit="1" customWidth="1"/>
    <col min="12301" max="12301" width="6.42578125" style="6" bestFit="1" customWidth="1"/>
    <col min="12302" max="12302" width="3.7109375" style="6" customWidth="1"/>
    <col min="12303" max="12303" width="1.5703125" style="6" bestFit="1" customWidth="1"/>
    <col min="12304" max="12304" width="3.7109375" style="6" customWidth="1"/>
    <col min="12305" max="12305" width="5.28515625" style="6" bestFit="1" customWidth="1"/>
    <col min="12306" max="12306" width="15.5703125" style="6" customWidth="1"/>
    <col min="12307" max="12307" width="5.42578125" style="6" customWidth="1"/>
    <col min="12308" max="12308" width="3.7109375" style="6" customWidth="1"/>
    <col min="12309" max="12321" width="2.28515625" style="6" customWidth="1"/>
    <col min="12322" max="12323" width="3.7109375" style="6" customWidth="1"/>
    <col min="12324" max="12336" width="2.28515625" style="6" customWidth="1"/>
    <col min="12337" max="12338" width="3.7109375" style="6" customWidth="1"/>
    <col min="12339" max="12351" width="2.28515625" style="6" customWidth="1"/>
    <col min="12352" max="12353" width="3.7109375" style="6" customWidth="1"/>
    <col min="12354" max="12366" width="2.28515625" style="6" customWidth="1"/>
    <col min="12367" max="12368" width="3.7109375" style="6" customWidth="1"/>
    <col min="12369" max="12381" width="2.28515625" style="6" customWidth="1"/>
    <col min="12382" max="12383" width="3.7109375" style="6" customWidth="1"/>
    <col min="12384" max="12396" width="2.28515625" style="6" customWidth="1"/>
    <col min="12397" max="12398" width="3.7109375" style="6" customWidth="1"/>
    <col min="12399" max="12411" width="2.28515625" style="6" customWidth="1"/>
    <col min="12412" max="12413" width="3.7109375" style="6" customWidth="1"/>
    <col min="12414" max="12426" width="2.28515625" style="6" customWidth="1"/>
    <col min="12427" max="12428" width="3.7109375" style="6" customWidth="1"/>
    <col min="12429" max="12441" width="2.28515625" style="6" customWidth="1"/>
    <col min="12442" max="12443" width="3.7109375" style="6" customWidth="1"/>
    <col min="12444" max="12456" width="2.28515625" style="6" customWidth="1"/>
    <col min="12457" max="12457" width="3.7109375" style="6" customWidth="1"/>
    <col min="12458" max="12458" width="18.7109375" style="6" customWidth="1"/>
    <col min="12459" max="12459" width="3.7109375" style="6" customWidth="1"/>
    <col min="12460" max="12460" width="18.7109375" style="6" customWidth="1"/>
    <col min="12461" max="12461" width="3.7109375" style="6" customWidth="1"/>
    <col min="12462" max="12543" width="9.140625" style="6"/>
    <col min="12544" max="12544" width="10.85546875" style="6" customWidth="1"/>
    <col min="12545" max="12545" width="9.140625" style="6"/>
    <col min="12546" max="12547" width="20.140625" style="6" customWidth="1"/>
    <col min="12548" max="12548" width="4" style="6" customWidth="1"/>
    <col min="12549" max="12549" width="1.5703125" style="6" bestFit="1" customWidth="1"/>
    <col min="12550" max="12550" width="4" style="6" customWidth="1"/>
    <col min="12551" max="12551" width="4.85546875" style="6" customWidth="1"/>
    <col min="12552" max="12552" width="6.42578125" style="6" customWidth="1"/>
    <col min="12553" max="12553" width="22" style="6" customWidth="1"/>
    <col min="12554" max="12554" width="7" style="6" bestFit="1" customWidth="1"/>
    <col min="12555" max="12555" width="5.85546875" style="6" bestFit="1" customWidth="1"/>
    <col min="12556" max="12556" width="7.28515625" style="6" bestFit="1" customWidth="1"/>
    <col min="12557" max="12557" width="6.42578125" style="6" bestFit="1" customWidth="1"/>
    <col min="12558" max="12558" width="3.7109375" style="6" customWidth="1"/>
    <col min="12559" max="12559" width="1.5703125" style="6" bestFit="1" customWidth="1"/>
    <col min="12560" max="12560" width="3.7109375" style="6" customWidth="1"/>
    <col min="12561" max="12561" width="5.28515625" style="6" bestFit="1" customWidth="1"/>
    <col min="12562" max="12562" width="15.5703125" style="6" customWidth="1"/>
    <col min="12563" max="12563" width="5.42578125" style="6" customWidth="1"/>
    <col min="12564" max="12564" width="3.7109375" style="6" customWidth="1"/>
    <col min="12565" max="12577" width="2.28515625" style="6" customWidth="1"/>
    <col min="12578" max="12579" width="3.7109375" style="6" customWidth="1"/>
    <col min="12580" max="12592" width="2.28515625" style="6" customWidth="1"/>
    <col min="12593" max="12594" width="3.7109375" style="6" customWidth="1"/>
    <col min="12595" max="12607" width="2.28515625" style="6" customWidth="1"/>
    <col min="12608" max="12609" width="3.7109375" style="6" customWidth="1"/>
    <col min="12610" max="12622" width="2.28515625" style="6" customWidth="1"/>
    <col min="12623" max="12624" width="3.7109375" style="6" customWidth="1"/>
    <col min="12625" max="12637" width="2.28515625" style="6" customWidth="1"/>
    <col min="12638" max="12639" width="3.7109375" style="6" customWidth="1"/>
    <col min="12640" max="12652" width="2.28515625" style="6" customWidth="1"/>
    <col min="12653" max="12654" width="3.7109375" style="6" customWidth="1"/>
    <col min="12655" max="12667" width="2.28515625" style="6" customWidth="1"/>
    <col min="12668" max="12669" width="3.7109375" style="6" customWidth="1"/>
    <col min="12670" max="12682" width="2.28515625" style="6" customWidth="1"/>
    <col min="12683" max="12684" width="3.7109375" style="6" customWidth="1"/>
    <col min="12685" max="12697" width="2.28515625" style="6" customWidth="1"/>
    <col min="12698" max="12699" width="3.7109375" style="6" customWidth="1"/>
    <col min="12700" max="12712" width="2.28515625" style="6" customWidth="1"/>
    <col min="12713" max="12713" width="3.7109375" style="6" customWidth="1"/>
    <col min="12714" max="12714" width="18.7109375" style="6" customWidth="1"/>
    <col min="12715" max="12715" width="3.7109375" style="6" customWidth="1"/>
    <col min="12716" max="12716" width="18.7109375" style="6" customWidth="1"/>
    <col min="12717" max="12717" width="3.7109375" style="6" customWidth="1"/>
    <col min="12718" max="12799" width="9.140625" style="6"/>
    <col min="12800" max="12800" width="10.85546875" style="6" customWidth="1"/>
    <col min="12801" max="12801" width="9.140625" style="6"/>
    <col min="12802" max="12803" width="20.140625" style="6" customWidth="1"/>
    <col min="12804" max="12804" width="4" style="6" customWidth="1"/>
    <col min="12805" max="12805" width="1.5703125" style="6" bestFit="1" customWidth="1"/>
    <col min="12806" max="12806" width="4" style="6" customWidth="1"/>
    <col min="12807" max="12807" width="4.85546875" style="6" customWidth="1"/>
    <col min="12808" max="12808" width="6.42578125" style="6" customWidth="1"/>
    <col min="12809" max="12809" width="22" style="6" customWidth="1"/>
    <col min="12810" max="12810" width="7" style="6" bestFit="1" customWidth="1"/>
    <col min="12811" max="12811" width="5.85546875" style="6" bestFit="1" customWidth="1"/>
    <col min="12812" max="12812" width="7.28515625" style="6" bestFit="1" customWidth="1"/>
    <col min="12813" max="12813" width="6.42578125" style="6" bestFit="1" customWidth="1"/>
    <col min="12814" max="12814" width="3.7109375" style="6" customWidth="1"/>
    <col min="12815" max="12815" width="1.5703125" style="6" bestFit="1" customWidth="1"/>
    <col min="12816" max="12816" width="3.7109375" style="6" customWidth="1"/>
    <col min="12817" max="12817" width="5.28515625" style="6" bestFit="1" customWidth="1"/>
    <col min="12818" max="12818" width="15.5703125" style="6" customWidth="1"/>
    <col min="12819" max="12819" width="5.42578125" style="6" customWidth="1"/>
    <col min="12820" max="12820" width="3.7109375" style="6" customWidth="1"/>
    <col min="12821" max="12833" width="2.28515625" style="6" customWidth="1"/>
    <col min="12834" max="12835" width="3.7109375" style="6" customWidth="1"/>
    <col min="12836" max="12848" width="2.28515625" style="6" customWidth="1"/>
    <col min="12849" max="12850" width="3.7109375" style="6" customWidth="1"/>
    <col min="12851" max="12863" width="2.28515625" style="6" customWidth="1"/>
    <col min="12864" max="12865" width="3.7109375" style="6" customWidth="1"/>
    <col min="12866" max="12878" width="2.28515625" style="6" customWidth="1"/>
    <col min="12879" max="12880" width="3.7109375" style="6" customWidth="1"/>
    <col min="12881" max="12893" width="2.28515625" style="6" customWidth="1"/>
    <col min="12894" max="12895" width="3.7109375" style="6" customWidth="1"/>
    <col min="12896" max="12908" width="2.28515625" style="6" customWidth="1"/>
    <col min="12909" max="12910" width="3.7109375" style="6" customWidth="1"/>
    <col min="12911" max="12923" width="2.28515625" style="6" customWidth="1"/>
    <col min="12924" max="12925" width="3.7109375" style="6" customWidth="1"/>
    <col min="12926" max="12938" width="2.28515625" style="6" customWidth="1"/>
    <col min="12939" max="12940" width="3.7109375" style="6" customWidth="1"/>
    <col min="12941" max="12953" width="2.28515625" style="6" customWidth="1"/>
    <col min="12954" max="12955" width="3.7109375" style="6" customWidth="1"/>
    <col min="12956" max="12968" width="2.28515625" style="6" customWidth="1"/>
    <col min="12969" max="12969" width="3.7109375" style="6" customWidth="1"/>
    <col min="12970" max="12970" width="18.7109375" style="6" customWidth="1"/>
    <col min="12971" max="12971" width="3.7109375" style="6" customWidth="1"/>
    <col min="12972" max="12972" width="18.7109375" style="6" customWidth="1"/>
    <col min="12973" max="12973" width="3.7109375" style="6" customWidth="1"/>
    <col min="12974" max="13055" width="9.140625" style="6"/>
    <col min="13056" max="13056" width="10.85546875" style="6" customWidth="1"/>
    <col min="13057" max="13057" width="9.140625" style="6"/>
    <col min="13058" max="13059" width="20.140625" style="6" customWidth="1"/>
    <col min="13060" max="13060" width="4" style="6" customWidth="1"/>
    <col min="13061" max="13061" width="1.5703125" style="6" bestFit="1" customWidth="1"/>
    <col min="13062" max="13062" width="4" style="6" customWidth="1"/>
    <col min="13063" max="13063" width="4.85546875" style="6" customWidth="1"/>
    <col min="13064" max="13064" width="6.42578125" style="6" customWidth="1"/>
    <col min="13065" max="13065" width="22" style="6" customWidth="1"/>
    <col min="13066" max="13066" width="7" style="6" bestFit="1" customWidth="1"/>
    <col min="13067" max="13067" width="5.85546875" style="6" bestFit="1" customWidth="1"/>
    <col min="13068" max="13068" width="7.28515625" style="6" bestFit="1" customWidth="1"/>
    <col min="13069" max="13069" width="6.42578125" style="6" bestFit="1" customWidth="1"/>
    <col min="13070" max="13070" width="3.7109375" style="6" customWidth="1"/>
    <col min="13071" max="13071" width="1.5703125" style="6" bestFit="1" customWidth="1"/>
    <col min="13072" max="13072" width="3.7109375" style="6" customWidth="1"/>
    <col min="13073" max="13073" width="5.28515625" style="6" bestFit="1" customWidth="1"/>
    <col min="13074" max="13074" width="15.5703125" style="6" customWidth="1"/>
    <col min="13075" max="13075" width="5.42578125" style="6" customWidth="1"/>
    <col min="13076" max="13076" width="3.7109375" style="6" customWidth="1"/>
    <col min="13077" max="13089" width="2.28515625" style="6" customWidth="1"/>
    <col min="13090" max="13091" width="3.7109375" style="6" customWidth="1"/>
    <col min="13092" max="13104" width="2.28515625" style="6" customWidth="1"/>
    <col min="13105" max="13106" width="3.7109375" style="6" customWidth="1"/>
    <col min="13107" max="13119" width="2.28515625" style="6" customWidth="1"/>
    <col min="13120" max="13121" width="3.7109375" style="6" customWidth="1"/>
    <col min="13122" max="13134" width="2.28515625" style="6" customWidth="1"/>
    <col min="13135" max="13136" width="3.7109375" style="6" customWidth="1"/>
    <col min="13137" max="13149" width="2.28515625" style="6" customWidth="1"/>
    <col min="13150" max="13151" width="3.7109375" style="6" customWidth="1"/>
    <col min="13152" max="13164" width="2.28515625" style="6" customWidth="1"/>
    <col min="13165" max="13166" width="3.7109375" style="6" customWidth="1"/>
    <col min="13167" max="13179" width="2.28515625" style="6" customWidth="1"/>
    <col min="13180" max="13181" width="3.7109375" style="6" customWidth="1"/>
    <col min="13182" max="13194" width="2.28515625" style="6" customWidth="1"/>
    <col min="13195" max="13196" width="3.7109375" style="6" customWidth="1"/>
    <col min="13197" max="13209" width="2.28515625" style="6" customWidth="1"/>
    <col min="13210" max="13211" width="3.7109375" style="6" customWidth="1"/>
    <col min="13212" max="13224" width="2.28515625" style="6" customWidth="1"/>
    <col min="13225" max="13225" width="3.7109375" style="6" customWidth="1"/>
    <col min="13226" max="13226" width="18.7109375" style="6" customWidth="1"/>
    <col min="13227" max="13227" width="3.7109375" style="6" customWidth="1"/>
    <col min="13228" max="13228" width="18.7109375" style="6" customWidth="1"/>
    <col min="13229" max="13229" width="3.7109375" style="6" customWidth="1"/>
    <col min="13230" max="13311" width="9.140625" style="6"/>
    <col min="13312" max="13312" width="10.85546875" style="6" customWidth="1"/>
    <col min="13313" max="13313" width="9.140625" style="6"/>
    <col min="13314" max="13315" width="20.140625" style="6" customWidth="1"/>
    <col min="13316" max="13316" width="4" style="6" customWidth="1"/>
    <col min="13317" max="13317" width="1.5703125" style="6" bestFit="1" customWidth="1"/>
    <col min="13318" max="13318" width="4" style="6" customWidth="1"/>
    <col min="13319" max="13319" width="4.85546875" style="6" customWidth="1"/>
    <col min="13320" max="13320" width="6.42578125" style="6" customWidth="1"/>
    <col min="13321" max="13321" width="22" style="6" customWidth="1"/>
    <col min="13322" max="13322" width="7" style="6" bestFit="1" customWidth="1"/>
    <col min="13323" max="13323" width="5.85546875" style="6" bestFit="1" customWidth="1"/>
    <col min="13324" max="13324" width="7.28515625" style="6" bestFit="1" customWidth="1"/>
    <col min="13325" max="13325" width="6.42578125" style="6" bestFit="1" customWidth="1"/>
    <col min="13326" max="13326" width="3.7109375" style="6" customWidth="1"/>
    <col min="13327" max="13327" width="1.5703125" style="6" bestFit="1" customWidth="1"/>
    <col min="13328" max="13328" width="3.7109375" style="6" customWidth="1"/>
    <col min="13329" max="13329" width="5.28515625" style="6" bestFit="1" customWidth="1"/>
    <col min="13330" max="13330" width="15.5703125" style="6" customWidth="1"/>
    <col min="13331" max="13331" width="5.42578125" style="6" customWidth="1"/>
    <col min="13332" max="13332" width="3.7109375" style="6" customWidth="1"/>
    <col min="13333" max="13345" width="2.28515625" style="6" customWidth="1"/>
    <col min="13346" max="13347" width="3.7109375" style="6" customWidth="1"/>
    <col min="13348" max="13360" width="2.28515625" style="6" customWidth="1"/>
    <col min="13361" max="13362" width="3.7109375" style="6" customWidth="1"/>
    <col min="13363" max="13375" width="2.28515625" style="6" customWidth="1"/>
    <col min="13376" max="13377" width="3.7109375" style="6" customWidth="1"/>
    <col min="13378" max="13390" width="2.28515625" style="6" customWidth="1"/>
    <col min="13391" max="13392" width="3.7109375" style="6" customWidth="1"/>
    <col min="13393" max="13405" width="2.28515625" style="6" customWidth="1"/>
    <col min="13406" max="13407" width="3.7109375" style="6" customWidth="1"/>
    <col min="13408" max="13420" width="2.28515625" style="6" customWidth="1"/>
    <col min="13421" max="13422" width="3.7109375" style="6" customWidth="1"/>
    <col min="13423" max="13435" width="2.28515625" style="6" customWidth="1"/>
    <col min="13436" max="13437" width="3.7109375" style="6" customWidth="1"/>
    <col min="13438" max="13450" width="2.28515625" style="6" customWidth="1"/>
    <col min="13451" max="13452" width="3.7109375" style="6" customWidth="1"/>
    <col min="13453" max="13465" width="2.28515625" style="6" customWidth="1"/>
    <col min="13466" max="13467" width="3.7109375" style="6" customWidth="1"/>
    <col min="13468" max="13480" width="2.28515625" style="6" customWidth="1"/>
    <col min="13481" max="13481" width="3.7109375" style="6" customWidth="1"/>
    <col min="13482" max="13482" width="18.7109375" style="6" customWidth="1"/>
    <col min="13483" max="13483" width="3.7109375" style="6" customWidth="1"/>
    <col min="13484" max="13484" width="18.7109375" style="6" customWidth="1"/>
    <col min="13485" max="13485" width="3.7109375" style="6" customWidth="1"/>
    <col min="13486" max="13567" width="9.140625" style="6"/>
    <col min="13568" max="13568" width="10.85546875" style="6" customWidth="1"/>
    <col min="13569" max="13569" width="9.140625" style="6"/>
    <col min="13570" max="13571" width="20.140625" style="6" customWidth="1"/>
    <col min="13572" max="13572" width="4" style="6" customWidth="1"/>
    <col min="13573" max="13573" width="1.5703125" style="6" bestFit="1" customWidth="1"/>
    <col min="13574" max="13574" width="4" style="6" customWidth="1"/>
    <col min="13575" max="13575" width="4.85546875" style="6" customWidth="1"/>
    <col min="13576" max="13576" width="6.42578125" style="6" customWidth="1"/>
    <col min="13577" max="13577" width="22" style="6" customWidth="1"/>
    <col min="13578" max="13578" width="7" style="6" bestFit="1" customWidth="1"/>
    <col min="13579" max="13579" width="5.85546875" style="6" bestFit="1" customWidth="1"/>
    <col min="13580" max="13580" width="7.28515625" style="6" bestFit="1" customWidth="1"/>
    <col min="13581" max="13581" width="6.42578125" style="6" bestFit="1" customWidth="1"/>
    <col min="13582" max="13582" width="3.7109375" style="6" customWidth="1"/>
    <col min="13583" max="13583" width="1.5703125" style="6" bestFit="1" customWidth="1"/>
    <col min="13584" max="13584" width="3.7109375" style="6" customWidth="1"/>
    <col min="13585" max="13585" width="5.28515625" style="6" bestFit="1" customWidth="1"/>
    <col min="13586" max="13586" width="15.5703125" style="6" customWidth="1"/>
    <col min="13587" max="13587" width="5.42578125" style="6" customWidth="1"/>
    <col min="13588" max="13588" width="3.7109375" style="6" customWidth="1"/>
    <col min="13589" max="13601" width="2.28515625" style="6" customWidth="1"/>
    <col min="13602" max="13603" width="3.7109375" style="6" customWidth="1"/>
    <col min="13604" max="13616" width="2.28515625" style="6" customWidth="1"/>
    <col min="13617" max="13618" width="3.7109375" style="6" customWidth="1"/>
    <col min="13619" max="13631" width="2.28515625" style="6" customWidth="1"/>
    <col min="13632" max="13633" width="3.7109375" style="6" customWidth="1"/>
    <col min="13634" max="13646" width="2.28515625" style="6" customWidth="1"/>
    <col min="13647" max="13648" width="3.7109375" style="6" customWidth="1"/>
    <col min="13649" max="13661" width="2.28515625" style="6" customWidth="1"/>
    <col min="13662" max="13663" width="3.7109375" style="6" customWidth="1"/>
    <col min="13664" max="13676" width="2.28515625" style="6" customWidth="1"/>
    <col min="13677" max="13678" width="3.7109375" style="6" customWidth="1"/>
    <col min="13679" max="13691" width="2.28515625" style="6" customWidth="1"/>
    <col min="13692" max="13693" width="3.7109375" style="6" customWidth="1"/>
    <col min="13694" max="13706" width="2.28515625" style="6" customWidth="1"/>
    <col min="13707" max="13708" width="3.7109375" style="6" customWidth="1"/>
    <col min="13709" max="13721" width="2.28515625" style="6" customWidth="1"/>
    <col min="13722" max="13723" width="3.7109375" style="6" customWidth="1"/>
    <col min="13724" max="13736" width="2.28515625" style="6" customWidth="1"/>
    <col min="13737" max="13737" width="3.7109375" style="6" customWidth="1"/>
    <col min="13738" max="13738" width="18.7109375" style="6" customWidth="1"/>
    <col min="13739" max="13739" width="3.7109375" style="6" customWidth="1"/>
    <col min="13740" max="13740" width="18.7109375" style="6" customWidth="1"/>
    <col min="13741" max="13741" width="3.7109375" style="6" customWidth="1"/>
    <col min="13742" max="13823" width="9.140625" style="6"/>
    <col min="13824" max="13824" width="10.85546875" style="6" customWidth="1"/>
    <col min="13825" max="13825" width="9.140625" style="6"/>
    <col min="13826" max="13827" width="20.140625" style="6" customWidth="1"/>
    <col min="13828" max="13828" width="4" style="6" customWidth="1"/>
    <col min="13829" max="13829" width="1.5703125" style="6" bestFit="1" customWidth="1"/>
    <col min="13830" max="13830" width="4" style="6" customWidth="1"/>
    <col min="13831" max="13831" width="4.85546875" style="6" customWidth="1"/>
    <col min="13832" max="13832" width="6.42578125" style="6" customWidth="1"/>
    <col min="13833" max="13833" width="22" style="6" customWidth="1"/>
    <col min="13834" max="13834" width="7" style="6" bestFit="1" customWidth="1"/>
    <col min="13835" max="13835" width="5.85546875" style="6" bestFit="1" customWidth="1"/>
    <col min="13836" max="13836" width="7.28515625" style="6" bestFit="1" customWidth="1"/>
    <col min="13837" max="13837" width="6.42578125" style="6" bestFit="1" customWidth="1"/>
    <col min="13838" max="13838" width="3.7109375" style="6" customWidth="1"/>
    <col min="13839" max="13839" width="1.5703125" style="6" bestFit="1" customWidth="1"/>
    <col min="13840" max="13840" width="3.7109375" style="6" customWidth="1"/>
    <col min="13841" max="13841" width="5.28515625" style="6" bestFit="1" customWidth="1"/>
    <col min="13842" max="13842" width="15.5703125" style="6" customWidth="1"/>
    <col min="13843" max="13843" width="5.42578125" style="6" customWidth="1"/>
    <col min="13844" max="13844" width="3.7109375" style="6" customWidth="1"/>
    <col min="13845" max="13857" width="2.28515625" style="6" customWidth="1"/>
    <col min="13858" max="13859" width="3.7109375" style="6" customWidth="1"/>
    <col min="13860" max="13872" width="2.28515625" style="6" customWidth="1"/>
    <col min="13873" max="13874" width="3.7109375" style="6" customWidth="1"/>
    <col min="13875" max="13887" width="2.28515625" style="6" customWidth="1"/>
    <col min="13888" max="13889" width="3.7109375" style="6" customWidth="1"/>
    <col min="13890" max="13902" width="2.28515625" style="6" customWidth="1"/>
    <col min="13903" max="13904" width="3.7109375" style="6" customWidth="1"/>
    <col min="13905" max="13917" width="2.28515625" style="6" customWidth="1"/>
    <col min="13918" max="13919" width="3.7109375" style="6" customWidth="1"/>
    <col min="13920" max="13932" width="2.28515625" style="6" customWidth="1"/>
    <col min="13933" max="13934" width="3.7109375" style="6" customWidth="1"/>
    <col min="13935" max="13947" width="2.28515625" style="6" customWidth="1"/>
    <col min="13948" max="13949" width="3.7109375" style="6" customWidth="1"/>
    <col min="13950" max="13962" width="2.28515625" style="6" customWidth="1"/>
    <col min="13963" max="13964" width="3.7109375" style="6" customWidth="1"/>
    <col min="13965" max="13977" width="2.28515625" style="6" customWidth="1"/>
    <col min="13978" max="13979" width="3.7109375" style="6" customWidth="1"/>
    <col min="13980" max="13992" width="2.28515625" style="6" customWidth="1"/>
    <col min="13993" max="13993" width="3.7109375" style="6" customWidth="1"/>
    <col min="13994" max="13994" width="18.7109375" style="6" customWidth="1"/>
    <col min="13995" max="13995" width="3.7109375" style="6" customWidth="1"/>
    <col min="13996" max="13996" width="18.7109375" style="6" customWidth="1"/>
    <col min="13997" max="13997" width="3.7109375" style="6" customWidth="1"/>
    <col min="13998" max="14079" width="9.140625" style="6"/>
    <col min="14080" max="14080" width="10.85546875" style="6" customWidth="1"/>
    <col min="14081" max="14081" width="9.140625" style="6"/>
    <col min="14082" max="14083" width="20.140625" style="6" customWidth="1"/>
    <col min="14084" max="14084" width="4" style="6" customWidth="1"/>
    <col min="14085" max="14085" width="1.5703125" style="6" bestFit="1" customWidth="1"/>
    <col min="14086" max="14086" width="4" style="6" customWidth="1"/>
    <col min="14087" max="14087" width="4.85546875" style="6" customWidth="1"/>
    <col min="14088" max="14088" width="6.42578125" style="6" customWidth="1"/>
    <col min="14089" max="14089" width="22" style="6" customWidth="1"/>
    <col min="14090" max="14090" width="7" style="6" bestFit="1" customWidth="1"/>
    <col min="14091" max="14091" width="5.85546875" style="6" bestFit="1" customWidth="1"/>
    <col min="14092" max="14092" width="7.28515625" style="6" bestFit="1" customWidth="1"/>
    <col min="14093" max="14093" width="6.42578125" style="6" bestFit="1" customWidth="1"/>
    <col min="14094" max="14094" width="3.7109375" style="6" customWidth="1"/>
    <col min="14095" max="14095" width="1.5703125" style="6" bestFit="1" customWidth="1"/>
    <col min="14096" max="14096" width="3.7109375" style="6" customWidth="1"/>
    <col min="14097" max="14097" width="5.28515625" style="6" bestFit="1" customWidth="1"/>
    <col min="14098" max="14098" width="15.5703125" style="6" customWidth="1"/>
    <col min="14099" max="14099" width="5.42578125" style="6" customWidth="1"/>
    <col min="14100" max="14100" width="3.7109375" style="6" customWidth="1"/>
    <col min="14101" max="14113" width="2.28515625" style="6" customWidth="1"/>
    <col min="14114" max="14115" width="3.7109375" style="6" customWidth="1"/>
    <col min="14116" max="14128" width="2.28515625" style="6" customWidth="1"/>
    <col min="14129" max="14130" width="3.7109375" style="6" customWidth="1"/>
    <col min="14131" max="14143" width="2.28515625" style="6" customWidth="1"/>
    <col min="14144" max="14145" width="3.7109375" style="6" customWidth="1"/>
    <col min="14146" max="14158" width="2.28515625" style="6" customWidth="1"/>
    <col min="14159" max="14160" width="3.7109375" style="6" customWidth="1"/>
    <col min="14161" max="14173" width="2.28515625" style="6" customWidth="1"/>
    <col min="14174" max="14175" width="3.7109375" style="6" customWidth="1"/>
    <col min="14176" max="14188" width="2.28515625" style="6" customWidth="1"/>
    <col min="14189" max="14190" width="3.7109375" style="6" customWidth="1"/>
    <col min="14191" max="14203" width="2.28515625" style="6" customWidth="1"/>
    <col min="14204" max="14205" width="3.7109375" style="6" customWidth="1"/>
    <col min="14206" max="14218" width="2.28515625" style="6" customWidth="1"/>
    <col min="14219" max="14220" width="3.7109375" style="6" customWidth="1"/>
    <col min="14221" max="14233" width="2.28515625" style="6" customWidth="1"/>
    <col min="14234" max="14235" width="3.7109375" style="6" customWidth="1"/>
    <col min="14236" max="14248" width="2.28515625" style="6" customWidth="1"/>
    <col min="14249" max="14249" width="3.7109375" style="6" customWidth="1"/>
    <col min="14250" max="14250" width="18.7109375" style="6" customWidth="1"/>
    <col min="14251" max="14251" width="3.7109375" style="6" customWidth="1"/>
    <col min="14252" max="14252" width="18.7109375" style="6" customWidth="1"/>
    <col min="14253" max="14253" width="3.7109375" style="6" customWidth="1"/>
    <col min="14254" max="14335" width="9.140625" style="6"/>
    <col min="14336" max="14336" width="10.85546875" style="6" customWidth="1"/>
    <col min="14337" max="14337" width="9.140625" style="6"/>
    <col min="14338" max="14339" width="20.140625" style="6" customWidth="1"/>
    <col min="14340" max="14340" width="4" style="6" customWidth="1"/>
    <col min="14341" max="14341" width="1.5703125" style="6" bestFit="1" customWidth="1"/>
    <col min="14342" max="14342" width="4" style="6" customWidth="1"/>
    <col min="14343" max="14343" width="4.85546875" style="6" customWidth="1"/>
    <col min="14344" max="14344" width="6.42578125" style="6" customWidth="1"/>
    <col min="14345" max="14345" width="22" style="6" customWidth="1"/>
    <col min="14346" max="14346" width="7" style="6" bestFit="1" customWidth="1"/>
    <col min="14347" max="14347" width="5.85546875" style="6" bestFit="1" customWidth="1"/>
    <col min="14348" max="14348" width="7.28515625" style="6" bestFit="1" customWidth="1"/>
    <col min="14349" max="14349" width="6.42578125" style="6" bestFit="1" customWidth="1"/>
    <col min="14350" max="14350" width="3.7109375" style="6" customWidth="1"/>
    <col min="14351" max="14351" width="1.5703125" style="6" bestFit="1" customWidth="1"/>
    <col min="14352" max="14352" width="3.7109375" style="6" customWidth="1"/>
    <col min="14353" max="14353" width="5.28515625" style="6" bestFit="1" customWidth="1"/>
    <col min="14354" max="14354" width="15.5703125" style="6" customWidth="1"/>
    <col min="14355" max="14355" width="5.42578125" style="6" customWidth="1"/>
    <col min="14356" max="14356" width="3.7109375" style="6" customWidth="1"/>
    <col min="14357" max="14369" width="2.28515625" style="6" customWidth="1"/>
    <col min="14370" max="14371" width="3.7109375" style="6" customWidth="1"/>
    <col min="14372" max="14384" width="2.28515625" style="6" customWidth="1"/>
    <col min="14385" max="14386" width="3.7109375" style="6" customWidth="1"/>
    <col min="14387" max="14399" width="2.28515625" style="6" customWidth="1"/>
    <col min="14400" max="14401" width="3.7109375" style="6" customWidth="1"/>
    <col min="14402" max="14414" width="2.28515625" style="6" customWidth="1"/>
    <col min="14415" max="14416" width="3.7109375" style="6" customWidth="1"/>
    <col min="14417" max="14429" width="2.28515625" style="6" customWidth="1"/>
    <col min="14430" max="14431" width="3.7109375" style="6" customWidth="1"/>
    <col min="14432" max="14444" width="2.28515625" style="6" customWidth="1"/>
    <col min="14445" max="14446" width="3.7109375" style="6" customWidth="1"/>
    <col min="14447" max="14459" width="2.28515625" style="6" customWidth="1"/>
    <col min="14460" max="14461" width="3.7109375" style="6" customWidth="1"/>
    <col min="14462" max="14474" width="2.28515625" style="6" customWidth="1"/>
    <col min="14475" max="14476" width="3.7109375" style="6" customWidth="1"/>
    <col min="14477" max="14489" width="2.28515625" style="6" customWidth="1"/>
    <col min="14490" max="14491" width="3.7109375" style="6" customWidth="1"/>
    <col min="14492" max="14504" width="2.28515625" style="6" customWidth="1"/>
    <col min="14505" max="14505" width="3.7109375" style="6" customWidth="1"/>
    <col min="14506" max="14506" width="18.7109375" style="6" customWidth="1"/>
    <col min="14507" max="14507" width="3.7109375" style="6" customWidth="1"/>
    <col min="14508" max="14508" width="18.7109375" style="6" customWidth="1"/>
    <col min="14509" max="14509" width="3.7109375" style="6" customWidth="1"/>
    <col min="14510" max="14591" width="9.140625" style="6"/>
    <col min="14592" max="14592" width="10.85546875" style="6" customWidth="1"/>
    <col min="14593" max="14593" width="9.140625" style="6"/>
    <col min="14594" max="14595" width="20.140625" style="6" customWidth="1"/>
    <col min="14596" max="14596" width="4" style="6" customWidth="1"/>
    <col min="14597" max="14597" width="1.5703125" style="6" bestFit="1" customWidth="1"/>
    <col min="14598" max="14598" width="4" style="6" customWidth="1"/>
    <col min="14599" max="14599" width="4.85546875" style="6" customWidth="1"/>
    <col min="14600" max="14600" width="6.42578125" style="6" customWidth="1"/>
    <col min="14601" max="14601" width="22" style="6" customWidth="1"/>
    <col min="14602" max="14602" width="7" style="6" bestFit="1" customWidth="1"/>
    <col min="14603" max="14603" width="5.85546875" style="6" bestFit="1" customWidth="1"/>
    <col min="14604" max="14604" width="7.28515625" style="6" bestFit="1" customWidth="1"/>
    <col min="14605" max="14605" width="6.42578125" style="6" bestFit="1" customWidth="1"/>
    <col min="14606" max="14606" width="3.7109375" style="6" customWidth="1"/>
    <col min="14607" max="14607" width="1.5703125" style="6" bestFit="1" customWidth="1"/>
    <col min="14608" max="14608" width="3.7109375" style="6" customWidth="1"/>
    <col min="14609" max="14609" width="5.28515625" style="6" bestFit="1" customWidth="1"/>
    <col min="14610" max="14610" width="15.5703125" style="6" customWidth="1"/>
    <col min="14611" max="14611" width="5.42578125" style="6" customWidth="1"/>
    <col min="14612" max="14612" width="3.7109375" style="6" customWidth="1"/>
    <col min="14613" max="14625" width="2.28515625" style="6" customWidth="1"/>
    <col min="14626" max="14627" width="3.7109375" style="6" customWidth="1"/>
    <col min="14628" max="14640" width="2.28515625" style="6" customWidth="1"/>
    <col min="14641" max="14642" width="3.7109375" style="6" customWidth="1"/>
    <col min="14643" max="14655" width="2.28515625" style="6" customWidth="1"/>
    <col min="14656" max="14657" width="3.7109375" style="6" customWidth="1"/>
    <col min="14658" max="14670" width="2.28515625" style="6" customWidth="1"/>
    <col min="14671" max="14672" width="3.7109375" style="6" customWidth="1"/>
    <col min="14673" max="14685" width="2.28515625" style="6" customWidth="1"/>
    <col min="14686" max="14687" width="3.7109375" style="6" customWidth="1"/>
    <col min="14688" max="14700" width="2.28515625" style="6" customWidth="1"/>
    <col min="14701" max="14702" width="3.7109375" style="6" customWidth="1"/>
    <col min="14703" max="14715" width="2.28515625" style="6" customWidth="1"/>
    <col min="14716" max="14717" width="3.7109375" style="6" customWidth="1"/>
    <col min="14718" max="14730" width="2.28515625" style="6" customWidth="1"/>
    <col min="14731" max="14732" width="3.7109375" style="6" customWidth="1"/>
    <col min="14733" max="14745" width="2.28515625" style="6" customWidth="1"/>
    <col min="14746" max="14747" width="3.7109375" style="6" customWidth="1"/>
    <col min="14748" max="14760" width="2.28515625" style="6" customWidth="1"/>
    <col min="14761" max="14761" width="3.7109375" style="6" customWidth="1"/>
    <col min="14762" max="14762" width="18.7109375" style="6" customWidth="1"/>
    <col min="14763" max="14763" width="3.7109375" style="6" customWidth="1"/>
    <col min="14764" max="14764" width="18.7109375" style="6" customWidth="1"/>
    <col min="14765" max="14765" width="3.7109375" style="6" customWidth="1"/>
    <col min="14766" max="14847" width="9.140625" style="6"/>
    <col min="14848" max="14848" width="10.85546875" style="6" customWidth="1"/>
    <col min="14849" max="14849" width="9.140625" style="6"/>
    <col min="14850" max="14851" width="20.140625" style="6" customWidth="1"/>
    <col min="14852" max="14852" width="4" style="6" customWidth="1"/>
    <col min="14853" max="14853" width="1.5703125" style="6" bestFit="1" customWidth="1"/>
    <col min="14854" max="14854" width="4" style="6" customWidth="1"/>
    <col min="14855" max="14855" width="4.85546875" style="6" customWidth="1"/>
    <col min="14856" max="14856" width="6.42578125" style="6" customWidth="1"/>
    <col min="14857" max="14857" width="22" style="6" customWidth="1"/>
    <col min="14858" max="14858" width="7" style="6" bestFit="1" customWidth="1"/>
    <col min="14859" max="14859" width="5.85546875" style="6" bestFit="1" customWidth="1"/>
    <col min="14860" max="14860" width="7.28515625" style="6" bestFit="1" customWidth="1"/>
    <col min="14861" max="14861" width="6.42578125" style="6" bestFit="1" customWidth="1"/>
    <col min="14862" max="14862" width="3.7109375" style="6" customWidth="1"/>
    <col min="14863" max="14863" width="1.5703125" style="6" bestFit="1" customWidth="1"/>
    <col min="14864" max="14864" width="3.7109375" style="6" customWidth="1"/>
    <col min="14865" max="14865" width="5.28515625" style="6" bestFit="1" customWidth="1"/>
    <col min="14866" max="14866" width="15.5703125" style="6" customWidth="1"/>
    <col min="14867" max="14867" width="5.42578125" style="6" customWidth="1"/>
    <col min="14868" max="14868" width="3.7109375" style="6" customWidth="1"/>
    <col min="14869" max="14881" width="2.28515625" style="6" customWidth="1"/>
    <col min="14882" max="14883" width="3.7109375" style="6" customWidth="1"/>
    <col min="14884" max="14896" width="2.28515625" style="6" customWidth="1"/>
    <col min="14897" max="14898" width="3.7109375" style="6" customWidth="1"/>
    <col min="14899" max="14911" width="2.28515625" style="6" customWidth="1"/>
    <col min="14912" max="14913" width="3.7109375" style="6" customWidth="1"/>
    <col min="14914" max="14926" width="2.28515625" style="6" customWidth="1"/>
    <col min="14927" max="14928" width="3.7109375" style="6" customWidth="1"/>
    <col min="14929" max="14941" width="2.28515625" style="6" customWidth="1"/>
    <col min="14942" max="14943" width="3.7109375" style="6" customWidth="1"/>
    <col min="14944" max="14956" width="2.28515625" style="6" customWidth="1"/>
    <col min="14957" max="14958" width="3.7109375" style="6" customWidth="1"/>
    <col min="14959" max="14971" width="2.28515625" style="6" customWidth="1"/>
    <col min="14972" max="14973" width="3.7109375" style="6" customWidth="1"/>
    <col min="14974" max="14986" width="2.28515625" style="6" customWidth="1"/>
    <col min="14987" max="14988" width="3.7109375" style="6" customWidth="1"/>
    <col min="14989" max="15001" width="2.28515625" style="6" customWidth="1"/>
    <col min="15002" max="15003" width="3.7109375" style="6" customWidth="1"/>
    <col min="15004" max="15016" width="2.28515625" style="6" customWidth="1"/>
    <col min="15017" max="15017" width="3.7109375" style="6" customWidth="1"/>
    <col min="15018" max="15018" width="18.7109375" style="6" customWidth="1"/>
    <col min="15019" max="15019" width="3.7109375" style="6" customWidth="1"/>
    <col min="15020" max="15020" width="18.7109375" style="6" customWidth="1"/>
    <col min="15021" max="15021" width="3.7109375" style="6" customWidth="1"/>
    <col min="15022" max="15103" width="9.140625" style="6"/>
    <col min="15104" max="15104" width="10.85546875" style="6" customWidth="1"/>
    <col min="15105" max="15105" width="9.140625" style="6"/>
    <col min="15106" max="15107" width="20.140625" style="6" customWidth="1"/>
    <col min="15108" max="15108" width="4" style="6" customWidth="1"/>
    <col min="15109" max="15109" width="1.5703125" style="6" bestFit="1" customWidth="1"/>
    <col min="15110" max="15110" width="4" style="6" customWidth="1"/>
    <col min="15111" max="15111" width="4.85546875" style="6" customWidth="1"/>
    <col min="15112" max="15112" width="6.42578125" style="6" customWidth="1"/>
    <col min="15113" max="15113" width="22" style="6" customWidth="1"/>
    <col min="15114" max="15114" width="7" style="6" bestFit="1" customWidth="1"/>
    <col min="15115" max="15115" width="5.85546875" style="6" bestFit="1" customWidth="1"/>
    <col min="15116" max="15116" width="7.28515625" style="6" bestFit="1" customWidth="1"/>
    <col min="15117" max="15117" width="6.42578125" style="6" bestFit="1" customWidth="1"/>
    <col min="15118" max="15118" width="3.7109375" style="6" customWidth="1"/>
    <col min="15119" max="15119" width="1.5703125" style="6" bestFit="1" customWidth="1"/>
    <col min="15120" max="15120" width="3.7109375" style="6" customWidth="1"/>
    <col min="15121" max="15121" width="5.28515625" style="6" bestFit="1" customWidth="1"/>
    <col min="15122" max="15122" width="15.5703125" style="6" customWidth="1"/>
    <col min="15123" max="15123" width="5.42578125" style="6" customWidth="1"/>
    <col min="15124" max="15124" width="3.7109375" style="6" customWidth="1"/>
    <col min="15125" max="15137" width="2.28515625" style="6" customWidth="1"/>
    <col min="15138" max="15139" width="3.7109375" style="6" customWidth="1"/>
    <col min="15140" max="15152" width="2.28515625" style="6" customWidth="1"/>
    <col min="15153" max="15154" width="3.7109375" style="6" customWidth="1"/>
    <col min="15155" max="15167" width="2.28515625" style="6" customWidth="1"/>
    <col min="15168" max="15169" width="3.7109375" style="6" customWidth="1"/>
    <col min="15170" max="15182" width="2.28515625" style="6" customWidth="1"/>
    <col min="15183" max="15184" width="3.7109375" style="6" customWidth="1"/>
    <col min="15185" max="15197" width="2.28515625" style="6" customWidth="1"/>
    <col min="15198" max="15199" width="3.7109375" style="6" customWidth="1"/>
    <col min="15200" max="15212" width="2.28515625" style="6" customWidth="1"/>
    <col min="15213" max="15214" width="3.7109375" style="6" customWidth="1"/>
    <col min="15215" max="15227" width="2.28515625" style="6" customWidth="1"/>
    <col min="15228" max="15229" width="3.7109375" style="6" customWidth="1"/>
    <col min="15230" max="15242" width="2.28515625" style="6" customWidth="1"/>
    <col min="15243" max="15244" width="3.7109375" style="6" customWidth="1"/>
    <col min="15245" max="15257" width="2.28515625" style="6" customWidth="1"/>
    <col min="15258" max="15259" width="3.7109375" style="6" customWidth="1"/>
    <col min="15260" max="15272" width="2.28515625" style="6" customWidth="1"/>
    <col min="15273" max="15273" width="3.7109375" style="6" customWidth="1"/>
    <col min="15274" max="15274" width="18.7109375" style="6" customWidth="1"/>
    <col min="15275" max="15275" width="3.7109375" style="6" customWidth="1"/>
    <col min="15276" max="15276" width="18.7109375" style="6" customWidth="1"/>
    <col min="15277" max="15277" width="3.7109375" style="6" customWidth="1"/>
    <col min="15278" max="15359" width="9.140625" style="6"/>
    <col min="15360" max="15360" width="10.85546875" style="6" customWidth="1"/>
    <col min="15361" max="15361" width="9.140625" style="6"/>
    <col min="15362" max="15363" width="20.140625" style="6" customWidth="1"/>
    <col min="15364" max="15364" width="4" style="6" customWidth="1"/>
    <col min="15365" max="15365" width="1.5703125" style="6" bestFit="1" customWidth="1"/>
    <col min="15366" max="15366" width="4" style="6" customWidth="1"/>
    <col min="15367" max="15367" width="4.85546875" style="6" customWidth="1"/>
    <col min="15368" max="15368" width="6.42578125" style="6" customWidth="1"/>
    <col min="15369" max="15369" width="22" style="6" customWidth="1"/>
    <col min="15370" max="15370" width="7" style="6" bestFit="1" customWidth="1"/>
    <col min="15371" max="15371" width="5.85546875" style="6" bestFit="1" customWidth="1"/>
    <col min="15372" max="15372" width="7.28515625" style="6" bestFit="1" customWidth="1"/>
    <col min="15373" max="15373" width="6.42578125" style="6" bestFit="1" customWidth="1"/>
    <col min="15374" max="15374" width="3.7109375" style="6" customWidth="1"/>
    <col min="15375" max="15375" width="1.5703125" style="6" bestFit="1" customWidth="1"/>
    <col min="15376" max="15376" width="3.7109375" style="6" customWidth="1"/>
    <col min="15377" max="15377" width="5.28515625" style="6" bestFit="1" customWidth="1"/>
    <col min="15378" max="15378" width="15.5703125" style="6" customWidth="1"/>
    <col min="15379" max="15379" width="5.42578125" style="6" customWidth="1"/>
    <col min="15380" max="15380" width="3.7109375" style="6" customWidth="1"/>
    <col min="15381" max="15393" width="2.28515625" style="6" customWidth="1"/>
    <col min="15394" max="15395" width="3.7109375" style="6" customWidth="1"/>
    <col min="15396" max="15408" width="2.28515625" style="6" customWidth="1"/>
    <col min="15409" max="15410" width="3.7109375" style="6" customWidth="1"/>
    <col min="15411" max="15423" width="2.28515625" style="6" customWidth="1"/>
    <col min="15424" max="15425" width="3.7109375" style="6" customWidth="1"/>
    <col min="15426" max="15438" width="2.28515625" style="6" customWidth="1"/>
    <col min="15439" max="15440" width="3.7109375" style="6" customWidth="1"/>
    <col min="15441" max="15453" width="2.28515625" style="6" customWidth="1"/>
    <col min="15454" max="15455" width="3.7109375" style="6" customWidth="1"/>
    <col min="15456" max="15468" width="2.28515625" style="6" customWidth="1"/>
    <col min="15469" max="15470" width="3.7109375" style="6" customWidth="1"/>
    <col min="15471" max="15483" width="2.28515625" style="6" customWidth="1"/>
    <col min="15484" max="15485" width="3.7109375" style="6" customWidth="1"/>
    <col min="15486" max="15498" width="2.28515625" style="6" customWidth="1"/>
    <col min="15499" max="15500" width="3.7109375" style="6" customWidth="1"/>
    <col min="15501" max="15513" width="2.28515625" style="6" customWidth="1"/>
    <col min="15514" max="15515" width="3.7109375" style="6" customWidth="1"/>
    <col min="15516" max="15528" width="2.28515625" style="6" customWidth="1"/>
    <col min="15529" max="15529" width="3.7109375" style="6" customWidth="1"/>
    <col min="15530" max="15530" width="18.7109375" style="6" customWidth="1"/>
    <col min="15531" max="15531" width="3.7109375" style="6" customWidth="1"/>
    <col min="15532" max="15532" width="18.7109375" style="6" customWidth="1"/>
    <col min="15533" max="15533" width="3.7109375" style="6" customWidth="1"/>
    <col min="15534" max="15615" width="9.140625" style="6"/>
    <col min="15616" max="15616" width="10.85546875" style="6" customWidth="1"/>
    <col min="15617" max="15617" width="9.140625" style="6"/>
    <col min="15618" max="15619" width="20.140625" style="6" customWidth="1"/>
    <col min="15620" max="15620" width="4" style="6" customWidth="1"/>
    <col min="15621" max="15621" width="1.5703125" style="6" bestFit="1" customWidth="1"/>
    <col min="15622" max="15622" width="4" style="6" customWidth="1"/>
    <col min="15623" max="15623" width="4.85546875" style="6" customWidth="1"/>
    <col min="15624" max="15624" width="6.42578125" style="6" customWidth="1"/>
    <col min="15625" max="15625" width="22" style="6" customWidth="1"/>
    <col min="15626" max="15626" width="7" style="6" bestFit="1" customWidth="1"/>
    <col min="15627" max="15627" width="5.85546875" style="6" bestFit="1" customWidth="1"/>
    <col min="15628" max="15628" width="7.28515625" style="6" bestFit="1" customWidth="1"/>
    <col min="15629" max="15629" width="6.42578125" style="6" bestFit="1" customWidth="1"/>
    <col min="15630" max="15630" width="3.7109375" style="6" customWidth="1"/>
    <col min="15631" max="15631" width="1.5703125" style="6" bestFit="1" customWidth="1"/>
    <col min="15632" max="15632" width="3.7109375" style="6" customWidth="1"/>
    <col min="15633" max="15633" width="5.28515625" style="6" bestFit="1" customWidth="1"/>
    <col min="15634" max="15634" width="15.5703125" style="6" customWidth="1"/>
    <col min="15635" max="15635" width="5.42578125" style="6" customWidth="1"/>
    <col min="15636" max="15636" width="3.7109375" style="6" customWidth="1"/>
    <col min="15637" max="15649" width="2.28515625" style="6" customWidth="1"/>
    <col min="15650" max="15651" width="3.7109375" style="6" customWidth="1"/>
    <col min="15652" max="15664" width="2.28515625" style="6" customWidth="1"/>
    <col min="15665" max="15666" width="3.7109375" style="6" customWidth="1"/>
    <col min="15667" max="15679" width="2.28515625" style="6" customWidth="1"/>
    <col min="15680" max="15681" width="3.7109375" style="6" customWidth="1"/>
    <col min="15682" max="15694" width="2.28515625" style="6" customWidth="1"/>
    <col min="15695" max="15696" width="3.7109375" style="6" customWidth="1"/>
    <col min="15697" max="15709" width="2.28515625" style="6" customWidth="1"/>
    <col min="15710" max="15711" width="3.7109375" style="6" customWidth="1"/>
    <col min="15712" max="15724" width="2.28515625" style="6" customWidth="1"/>
    <col min="15725" max="15726" width="3.7109375" style="6" customWidth="1"/>
    <col min="15727" max="15739" width="2.28515625" style="6" customWidth="1"/>
    <col min="15740" max="15741" width="3.7109375" style="6" customWidth="1"/>
    <col min="15742" max="15754" width="2.28515625" style="6" customWidth="1"/>
    <col min="15755" max="15756" width="3.7109375" style="6" customWidth="1"/>
    <col min="15757" max="15769" width="2.28515625" style="6" customWidth="1"/>
    <col min="15770" max="15771" width="3.7109375" style="6" customWidth="1"/>
    <col min="15772" max="15784" width="2.28515625" style="6" customWidth="1"/>
    <col min="15785" max="15785" width="3.7109375" style="6" customWidth="1"/>
    <col min="15786" max="15786" width="18.7109375" style="6" customWidth="1"/>
    <col min="15787" max="15787" width="3.7109375" style="6" customWidth="1"/>
    <col min="15788" max="15788" width="18.7109375" style="6" customWidth="1"/>
    <col min="15789" max="15789" width="3.7109375" style="6" customWidth="1"/>
    <col min="15790" max="15871" width="9.140625" style="6"/>
    <col min="15872" max="15872" width="10.85546875" style="6" customWidth="1"/>
    <col min="15873" max="15873" width="9.140625" style="6"/>
    <col min="15874" max="15875" width="20.140625" style="6" customWidth="1"/>
    <col min="15876" max="15876" width="4" style="6" customWidth="1"/>
    <col min="15877" max="15877" width="1.5703125" style="6" bestFit="1" customWidth="1"/>
    <col min="15878" max="15878" width="4" style="6" customWidth="1"/>
    <col min="15879" max="15879" width="4.85546875" style="6" customWidth="1"/>
    <col min="15880" max="15880" width="6.42578125" style="6" customWidth="1"/>
    <col min="15881" max="15881" width="22" style="6" customWidth="1"/>
    <col min="15882" max="15882" width="7" style="6" bestFit="1" customWidth="1"/>
    <col min="15883" max="15883" width="5.85546875" style="6" bestFit="1" customWidth="1"/>
    <col min="15884" max="15884" width="7.28515625" style="6" bestFit="1" customWidth="1"/>
    <col min="15885" max="15885" width="6.42578125" style="6" bestFit="1" customWidth="1"/>
    <col min="15886" max="15886" width="3.7109375" style="6" customWidth="1"/>
    <col min="15887" max="15887" width="1.5703125" style="6" bestFit="1" customWidth="1"/>
    <col min="15888" max="15888" width="3.7109375" style="6" customWidth="1"/>
    <col min="15889" max="15889" width="5.28515625" style="6" bestFit="1" customWidth="1"/>
    <col min="15890" max="15890" width="15.5703125" style="6" customWidth="1"/>
    <col min="15891" max="15891" width="5.42578125" style="6" customWidth="1"/>
    <col min="15892" max="15892" width="3.7109375" style="6" customWidth="1"/>
    <col min="15893" max="15905" width="2.28515625" style="6" customWidth="1"/>
    <col min="15906" max="15907" width="3.7109375" style="6" customWidth="1"/>
    <col min="15908" max="15920" width="2.28515625" style="6" customWidth="1"/>
    <col min="15921" max="15922" width="3.7109375" style="6" customWidth="1"/>
    <col min="15923" max="15935" width="2.28515625" style="6" customWidth="1"/>
    <col min="15936" max="15937" width="3.7109375" style="6" customWidth="1"/>
    <col min="15938" max="15950" width="2.28515625" style="6" customWidth="1"/>
    <col min="15951" max="15952" width="3.7109375" style="6" customWidth="1"/>
    <col min="15953" max="15965" width="2.28515625" style="6" customWidth="1"/>
    <col min="15966" max="15967" width="3.7109375" style="6" customWidth="1"/>
    <col min="15968" max="15980" width="2.28515625" style="6" customWidth="1"/>
    <col min="15981" max="15982" width="3.7109375" style="6" customWidth="1"/>
    <col min="15983" max="15995" width="2.28515625" style="6" customWidth="1"/>
    <col min="15996" max="15997" width="3.7109375" style="6" customWidth="1"/>
    <col min="15998" max="16010" width="2.28515625" style="6" customWidth="1"/>
    <col min="16011" max="16012" width="3.7109375" style="6" customWidth="1"/>
    <col min="16013" max="16025" width="2.28515625" style="6" customWidth="1"/>
    <col min="16026" max="16027" width="3.7109375" style="6" customWidth="1"/>
    <col min="16028" max="16040" width="2.28515625" style="6" customWidth="1"/>
    <col min="16041" max="16041" width="3.7109375" style="6" customWidth="1"/>
    <col min="16042" max="16042" width="18.7109375" style="6" customWidth="1"/>
    <col min="16043" max="16043" width="3.7109375" style="6" customWidth="1"/>
    <col min="16044" max="16044" width="18.7109375" style="6" customWidth="1"/>
    <col min="16045" max="16045" width="3.7109375" style="6" customWidth="1"/>
    <col min="16046" max="16127" width="9.140625" style="6"/>
    <col min="16128" max="16128" width="10.85546875" style="6" customWidth="1"/>
    <col min="16129" max="16129" width="9.140625" style="6"/>
    <col min="16130" max="16131" width="20.140625" style="6" customWidth="1"/>
    <col min="16132" max="16132" width="4" style="6" customWidth="1"/>
    <col min="16133" max="16133" width="1.5703125" style="6" bestFit="1" customWidth="1"/>
    <col min="16134" max="16134" width="4" style="6" customWidth="1"/>
    <col min="16135" max="16135" width="4.85546875" style="6" customWidth="1"/>
    <col min="16136" max="16136" width="6.42578125" style="6" customWidth="1"/>
    <col min="16137" max="16137" width="22" style="6" customWidth="1"/>
    <col min="16138" max="16138" width="7" style="6" bestFit="1" customWidth="1"/>
    <col min="16139" max="16139" width="5.85546875" style="6" bestFit="1" customWidth="1"/>
    <col min="16140" max="16140" width="7.28515625" style="6" bestFit="1" customWidth="1"/>
    <col min="16141" max="16141" width="6.42578125" style="6" bestFit="1" customWidth="1"/>
    <col min="16142" max="16142" width="3.7109375" style="6" customWidth="1"/>
    <col min="16143" max="16143" width="1.5703125" style="6" bestFit="1" customWidth="1"/>
    <col min="16144" max="16144" width="3.7109375" style="6" customWidth="1"/>
    <col min="16145" max="16145" width="5.28515625" style="6" bestFit="1" customWidth="1"/>
    <col min="16146" max="16146" width="15.5703125" style="6" customWidth="1"/>
    <col min="16147" max="16147" width="5.42578125" style="6" customWidth="1"/>
    <col min="16148" max="16148" width="3.7109375" style="6" customWidth="1"/>
    <col min="16149" max="16161" width="2.28515625" style="6" customWidth="1"/>
    <col min="16162" max="16163" width="3.7109375" style="6" customWidth="1"/>
    <col min="16164" max="16176" width="2.28515625" style="6" customWidth="1"/>
    <col min="16177" max="16178" width="3.7109375" style="6" customWidth="1"/>
    <col min="16179" max="16191" width="2.28515625" style="6" customWidth="1"/>
    <col min="16192" max="16193" width="3.7109375" style="6" customWidth="1"/>
    <col min="16194" max="16206" width="2.28515625" style="6" customWidth="1"/>
    <col min="16207" max="16208" width="3.7109375" style="6" customWidth="1"/>
    <col min="16209" max="16221" width="2.28515625" style="6" customWidth="1"/>
    <col min="16222" max="16223" width="3.7109375" style="6" customWidth="1"/>
    <col min="16224" max="16236" width="2.28515625" style="6" customWidth="1"/>
    <col min="16237" max="16238" width="3.7109375" style="6" customWidth="1"/>
    <col min="16239" max="16251" width="2.28515625" style="6" customWidth="1"/>
    <col min="16252" max="16253" width="3.7109375" style="6" customWidth="1"/>
    <col min="16254" max="16266" width="2.28515625" style="6" customWidth="1"/>
    <col min="16267" max="16268" width="3.7109375" style="6" customWidth="1"/>
    <col min="16269" max="16281" width="2.28515625" style="6" customWidth="1"/>
    <col min="16282" max="16283" width="3.7109375" style="6" customWidth="1"/>
    <col min="16284" max="16296" width="2.28515625" style="6" customWidth="1"/>
    <col min="16297" max="16297" width="3.7109375" style="6" customWidth="1"/>
    <col min="16298" max="16298" width="18.7109375" style="6" customWidth="1"/>
    <col min="16299" max="16299" width="3.7109375" style="6" customWidth="1"/>
    <col min="16300" max="16300" width="18.7109375" style="6" customWidth="1"/>
    <col min="16301" max="16301" width="3.7109375" style="6" customWidth="1"/>
    <col min="16302" max="16384" width="9.140625" style="6"/>
  </cols>
  <sheetData>
    <row r="1" spans="1:173" ht="26.85" customHeight="1" x14ac:dyDescent="0.2">
      <c r="A1" s="16" t="s">
        <v>0</v>
      </c>
      <c r="B1" s="16" t="s">
        <v>1</v>
      </c>
      <c r="C1" s="16" t="s">
        <v>2</v>
      </c>
      <c r="D1" s="16" t="s">
        <v>3</v>
      </c>
      <c r="E1" s="55" t="s">
        <v>4</v>
      </c>
      <c r="F1" s="56"/>
      <c r="G1" s="57"/>
      <c r="I1" s="58" t="s">
        <v>5</v>
      </c>
      <c r="J1" s="59"/>
      <c r="K1" s="59"/>
      <c r="L1" s="59"/>
      <c r="M1" s="59"/>
      <c r="N1" s="59"/>
      <c r="O1" s="59"/>
      <c r="P1" s="59"/>
      <c r="Q1" s="59"/>
      <c r="R1" s="59"/>
      <c r="S1" s="39"/>
      <c r="T1" s="52" t="s">
        <v>6</v>
      </c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3"/>
      <c r="AI1" s="52" t="s">
        <v>7</v>
      </c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3"/>
      <c r="AX1" s="52" t="s">
        <v>8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3"/>
      <c r="BM1" s="52" t="s">
        <v>9</v>
      </c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3"/>
      <c r="CB1" s="52" t="s">
        <v>10</v>
      </c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3"/>
      <c r="CQ1" s="52" t="s">
        <v>11</v>
      </c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3"/>
      <c r="DF1" s="52" t="s">
        <v>12</v>
      </c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3"/>
      <c r="DU1" s="52" t="s">
        <v>13</v>
      </c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3"/>
      <c r="EJ1" s="40"/>
      <c r="EK1" s="52" t="s">
        <v>14</v>
      </c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3"/>
      <c r="EY1" s="40"/>
      <c r="EZ1" s="52" t="s">
        <v>15</v>
      </c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3"/>
      <c r="FN1" s="52" t="s">
        <v>16</v>
      </c>
      <c r="FO1" s="53"/>
      <c r="FP1" s="52" t="s">
        <v>17</v>
      </c>
      <c r="FQ1" s="53"/>
    </row>
    <row r="2" spans="1:173" ht="12.75" customHeight="1" x14ac:dyDescent="0.2">
      <c r="A2" s="33">
        <v>41608</v>
      </c>
      <c r="B2" s="18">
        <v>0.33333333333333331</v>
      </c>
      <c r="C2" s="6" t="s">
        <v>7</v>
      </c>
      <c r="D2" s="6" t="s">
        <v>15</v>
      </c>
      <c r="E2" s="9">
        <v>5</v>
      </c>
      <c r="F2" s="9" t="s">
        <v>18</v>
      </c>
      <c r="G2" s="9">
        <v>0</v>
      </c>
      <c r="O2" s="19"/>
      <c r="P2" s="19"/>
      <c r="Q2" s="19"/>
      <c r="R2" s="19"/>
      <c r="T2" s="3">
        <v>1</v>
      </c>
      <c r="U2" s="42" t="s">
        <v>19</v>
      </c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4"/>
      <c r="AH2" s="2">
        <f>COUNTIF(U:AG,"1")</f>
        <v>0</v>
      </c>
      <c r="AI2" s="3">
        <v>4</v>
      </c>
      <c r="AJ2" s="42" t="s">
        <v>20</v>
      </c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4"/>
      <c r="AW2" s="2">
        <f>COUNTIF(AJ:AU,"4")</f>
        <v>4</v>
      </c>
      <c r="AX2" s="1">
        <v>4</v>
      </c>
      <c r="AY2" s="42" t="s">
        <v>21</v>
      </c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4"/>
      <c r="BL2" s="2">
        <f>COUNTIF(AY:BK,"4")</f>
        <v>1</v>
      </c>
      <c r="BM2" s="3">
        <v>3</v>
      </c>
      <c r="BN2" s="42" t="s">
        <v>22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4"/>
      <c r="CA2" s="2">
        <f>COUNTIF(BN:BZ,"3")</f>
        <v>0</v>
      </c>
      <c r="CB2" s="3">
        <v>1</v>
      </c>
      <c r="CC2" s="42" t="s">
        <v>23</v>
      </c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4"/>
      <c r="CP2" s="2">
        <f>COUNTIF(CC:CO,"1")</f>
        <v>0</v>
      </c>
      <c r="CQ2" s="3">
        <v>1</v>
      </c>
      <c r="CR2" s="42" t="s">
        <v>24</v>
      </c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4"/>
      <c r="DE2" s="2">
        <f>COUNTIF(CR:DD,"1")</f>
        <v>0</v>
      </c>
      <c r="DF2" s="3">
        <v>3</v>
      </c>
      <c r="DG2" s="42" t="s">
        <v>25</v>
      </c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4"/>
      <c r="DT2" s="2">
        <f>COUNTIF(DG:DS,"3")</f>
        <v>0</v>
      </c>
      <c r="DU2" s="3">
        <v>11</v>
      </c>
      <c r="DV2" s="42" t="s">
        <v>26</v>
      </c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4"/>
      <c r="EI2" s="2">
        <f>COUNTIF(DV:EH,"11")</f>
        <v>0</v>
      </c>
      <c r="EJ2" s="3">
        <v>2</v>
      </c>
      <c r="EK2" s="42" t="s">
        <v>27</v>
      </c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4"/>
      <c r="EX2" s="2">
        <f>COUNTIF(EK:EW,"2")</f>
        <v>0</v>
      </c>
      <c r="EY2" s="3">
        <v>2</v>
      </c>
      <c r="EZ2" s="42" t="s">
        <v>28</v>
      </c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4"/>
      <c r="FM2" s="2">
        <f>COUNTIF(EZ:FL,"2")</f>
        <v>0</v>
      </c>
    </row>
    <row r="3" spans="1:173" ht="12.75" customHeight="1" x14ac:dyDescent="0.2">
      <c r="A3" s="33"/>
      <c r="B3" s="21">
        <v>0.34375</v>
      </c>
      <c r="C3" s="6" t="s">
        <v>12</v>
      </c>
      <c r="D3" s="6" t="s">
        <v>10</v>
      </c>
      <c r="E3" s="9">
        <v>0</v>
      </c>
      <c r="F3" s="9" t="s">
        <v>18</v>
      </c>
      <c r="G3" s="9">
        <v>6</v>
      </c>
      <c r="T3" s="3">
        <v>2</v>
      </c>
      <c r="U3" s="42" t="s">
        <v>29</v>
      </c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2">
        <f>COUNTIF(U:AG,"2")</f>
        <v>1</v>
      </c>
      <c r="AI3" s="3">
        <v>5</v>
      </c>
      <c r="AJ3" s="42" t="s">
        <v>30</v>
      </c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4"/>
      <c r="AW3" s="2">
        <f>COUNTIF(AJ:AU,"5")</f>
        <v>4</v>
      </c>
      <c r="AX3" s="1">
        <v>6</v>
      </c>
      <c r="AY3" s="42" t="s">
        <v>31</v>
      </c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4"/>
      <c r="BL3" s="2">
        <f>COUNTIF(AY:BK,"6")</f>
        <v>1</v>
      </c>
      <c r="BM3" s="3">
        <v>7</v>
      </c>
      <c r="BN3" s="42" t="s">
        <v>32</v>
      </c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4"/>
      <c r="CA3" s="2">
        <f>COUNTIF(BN:BZ,"7")</f>
        <v>2</v>
      </c>
      <c r="CB3" s="3">
        <v>2</v>
      </c>
      <c r="CC3" s="42" t="s">
        <v>33</v>
      </c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4"/>
      <c r="CP3" s="2">
        <f>COUNTIF(CC:CO,"2")</f>
        <v>0</v>
      </c>
      <c r="CQ3" s="3">
        <v>2</v>
      </c>
      <c r="CR3" s="42" t="s">
        <v>34</v>
      </c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4"/>
      <c r="DE3" s="2">
        <f>COUNTIF(CR:DD,"2")</f>
        <v>0</v>
      </c>
      <c r="DF3" s="3">
        <v>8</v>
      </c>
      <c r="DG3" s="42" t="s">
        <v>35</v>
      </c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4"/>
      <c r="DT3" s="2">
        <f>COUNTIF(DG:DS,"8")</f>
        <v>0</v>
      </c>
      <c r="DU3" s="3">
        <v>12</v>
      </c>
      <c r="DV3" s="42" t="s">
        <v>36</v>
      </c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4"/>
      <c r="EI3" s="2">
        <f>COUNTIF(DV:EH,"12")</f>
        <v>0</v>
      </c>
      <c r="EJ3" s="3">
        <v>3</v>
      </c>
      <c r="EK3" s="42" t="s">
        <v>37</v>
      </c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4"/>
      <c r="EX3" s="2">
        <f>COUNTIF(EK:EW,"3")</f>
        <v>0</v>
      </c>
      <c r="EY3" s="3">
        <v>4</v>
      </c>
      <c r="EZ3" s="42" t="s">
        <v>38</v>
      </c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4"/>
      <c r="FM3" s="2">
        <f>COUNTIF(EZ:FL,"4")</f>
        <v>0</v>
      </c>
    </row>
    <row r="4" spans="1:173" ht="12.75" customHeight="1" x14ac:dyDescent="0.2">
      <c r="A4" s="33"/>
      <c r="B4" s="21">
        <v>0.35416666666666669</v>
      </c>
      <c r="C4" s="6" t="s">
        <v>13</v>
      </c>
      <c r="D4" s="6" t="s">
        <v>14</v>
      </c>
      <c r="E4" s="9">
        <v>0</v>
      </c>
      <c r="F4" s="9" t="s">
        <v>18</v>
      </c>
      <c r="G4" s="9">
        <v>0</v>
      </c>
      <c r="I4" s="51" t="s">
        <v>117</v>
      </c>
      <c r="J4" s="51"/>
      <c r="K4" s="51"/>
      <c r="L4" s="51"/>
      <c r="M4" s="51"/>
      <c r="N4" s="51"/>
      <c r="O4" s="51"/>
      <c r="P4" s="51"/>
      <c r="Q4" s="51"/>
      <c r="R4" s="51"/>
      <c r="T4" s="3">
        <v>3</v>
      </c>
      <c r="U4" s="42" t="s">
        <v>39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2">
        <f>COUNTIF(U:AG,"3")</f>
        <v>3</v>
      </c>
      <c r="AI4" s="3">
        <v>6</v>
      </c>
      <c r="AJ4" s="42" t="s">
        <v>40</v>
      </c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4"/>
      <c r="AW4" s="2">
        <f>COUNTIF(AJ:AU,"6")</f>
        <v>2</v>
      </c>
      <c r="AX4" s="1">
        <v>7</v>
      </c>
      <c r="AY4" s="42" t="s">
        <v>41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4"/>
      <c r="BL4" s="2">
        <f>COUNTIF(AY:BK,"7")</f>
        <v>0</v>
      </c>
      <c r="BM4" s="3">
        <v>10</v>
      </c>
      <c r="BN4" s="42" t="s">
        <v>42</v>
      </c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4"/>
      <c r="CA4" s="2">
        <f>COUNTIF(BN:BZ,"10")</f>
        <v>4</v>
      </c>
      <c r="CB4" s="3">
        <v>3</v>
      </c>
      <c r="CC4" s="42" t="s">
        <v>43</v>
      </c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4"/>
      <c r="CP4" s="2">
        <f>COUNTIF(CC:CO,"3")</f>
        <v>1</v>
      </c>
      <c r="CQ4" s="3">
        <v>3</v>
      </c>
      <c r="CR4" s="42" t="s">
        <v>44</v>
      </c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4"/>
      <c r="DE4" s="2">
        <f>COUNTIF(CR:DD,"3")</f>
        <v>0</v>
      </c>
      <c r="DF4" s="3">
        <v>9</v>
      </c>
      <c r="DG4" s="42" t="s">
        <v>45</v>
      </c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4"/>
      <c r="DT4" s="2">
        <f>COUNTIF(DG:DS,"9")</f>
        <v>2</v>
      </c>
      <c r="DU4" s="3">
        <v>13</v>
      </c>
      <c r="DV4" s="42" t="s">
        <v>46</v>
      </c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4"/>
      <c r="EI4" s="2">
        <f>COUNTIF(DV:EH,"13")</f>
        <v>2</v>
      </c>
      <c r="EJ4" s="3">
        <v>4</v>
      </c>
      <c r="EK4" s="42" t="s">
        <v>47</v>
      </c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4"/>
      <c r="EX4" s="2">
        <f>COUNTIF(EK:EW,"4")</f>
        <v>0</v>
      </c>
      <c r="EY4" s="3">
        <v>5</v>
      </c>
      <c r="EZ4" s="42" t="s">
        <v>48</v>
      </c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4"/>
      <c r="FM4" s="2">
        <f>COUNTIF(EZ:FL,"5")</f>
        <v>0</v>
      </c>
    </row>
    <row r="5" spans="1:173" ht="12.75" customHeight="1" x14ac:dyDescent="0.2">
      <c r="A5" s="33"/>
      <c r="B5" s="21">
        <v>0.36458333333333331</v>
      </c>
      <c r="C5" s="6" t="s">
        <v>7</v>
      </c>
      <c r="D5" s="6" t="s">
        <v>12</v>
      </c>
      <c r="E5" s="9">
        <v>6</v>
      </c>
      <c r="F5" s="9" t="s">
        <v>18</v>
      </c>
      <c r="G5" s="9">
        <v>0</v>
      </c>
      <c r="I5" s="22" t="s">
        <v>49</v>
      </c>
      <c r="J5" s="22" t="s">
        <v>50</v>
      </c>
      <c r="K5" s="22" t="s">
        <v>51</v>
      </c>
      <c r="L5" s="22" t="s">
        <v>52</v>
      </c>
      <c r="M5" s="22" t="s">
        <v>53</v>
      </c>
      <c r="N5" s="22" t="s">
        <v>54</v>
      </c>
      <c r="O5" s="48" t="s">
        <v>4</v>
      </c>
      <c r="P5" s="48"/>
      <c r="Q5" s="48"/>
      <c r="R5" s="22" t="s">
        <v>55</v>
      </c>
      <c r="S5" s="23"/>
      <c r="T5" s="3">
        <v>4</v>
      </c>
      <c r="U5" s="49" t="s">
        <v>56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2">
        <f>COUNTIF(U:AG,"4")</f>
        <v>2</v>
      </c>
      <c r="AI5" s="3">
        <v>9</v>
      </c>
      <c r="AJ5" s="42" t="s">
        <v>57</v>
      </c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4"/>
      <c r="AW5" s="2">
        <f>COUNTIF(AJ:AU,"9")</f>
        <v>0</v>
      </c>
      <c r="AX5" s="1">
        <v>8</v>
      </c>
      <c r="AY5" s="42" t="s">
        <v>58</v>
      </c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4"/>
      <c r="BL5" s="2">
        <f>COUNTIF(AY:BK,"8")</f>
        <v>1</v>
      </c>
      <c r="BM5" s="3">
        <v>11</v>
      </c>
      <c r="BN5" s="42" t="s">
        <v>59</v>
      </c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4"/>
      <c r="CA5" s="2">
        <f>COUNTIF(BN:BZ,"11")</f>
        <v>6</v>
      </c>
      <c r="CB5" s="3">
        <v>5</v>
      </c>
      <c r="CC5" s="42" t="s">
        <v>60</v>
      </c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4"/>
      <c r="CP5" s="2">
        <f>COUNTIF(CC:CO,"5")</f>
        <v>0</v>
      </c>
      <c r="CQ5" s="3">
        <v>4</v>
      </c>
      <c r="CR5" s="42" t="s">
        <v>61</v>
      </c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4"/>
      <c r="DE5" s="2">
        <f>COUNTIF(CR:DD,"4")</f>
        <v>1</v>
      </c>
      <c r="DF5" s="3">
        <v>10</v>
      </c>
      <c r="DG5" s="42" t="s">
        <v>62</v>
      </c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4"/>
      <c r="DT5" s="2">
        <f>COUNTIF(DG:DS,"10")</f>
        <v>0</v>
      </c>
      <c r="DU5" s="3">
        <v>14</v>
      </c>
      <c r="DV5" s="42" t="s">
        <v>63</v>
      </c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4"/>
      <c r="EI5" s="2">
        <f>COUNTIF(DV:EH,"14")</f>
        <v>1</v>
      </c>
      <c r="EJ5" s="3">
        <v>5</v>
      </c>
      <c r="EK5" s="42" t="s">
        <v>64</v>
      </c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4"/>
      <c r="EX5" s="2">
        <f>COUNTIF(EK:EW,"5")</f>
        <v>0</v>
      </c>
      <c r="EY5" s="3">
        <v>6</v>
      </c>
      <c r="EZ5" s="42" t="s">
        <v>65</v>
      </c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4"/>
      <c r="FM5" s="2">
        <f>COUNTIF(EZ:FL,"6")</f>
        <v>0</v>
      </c>
    </row>
    <row r="6" spans="1:173" ht="12.75" customHeight="1" x14ac:dyDescent="0.2">
      <c r="A6" s="33"/>
      <c r="B6" s="21">
        <v>0.375</v>
      </c>
      <c r="C6" s="6" t="s">
        <v>13</v>
      </c>
      <c r="D6" s="6" t="s">
        <v>15</v>
      </c>
      <c r="E6" s="9">
        <v>0</v>
      </c>
      <c r="F6" s="9" t="s">
        <v>18</v>
      </c>
      <c r="G6" s="9">
        <v>0</v>
      </c>
      <c r="I6" s="9">
        <v>1</v>
      </c>
      <c r="J6" s="19" t="s">
        <v>6</v>
      </c>
      <c r="K6" s="9">
        <v>7</v>
      </c>
      <c r="L6" s="9">
        <v>6</v>
      </c>
      <c r="M6" s="9">
        <v>1</v>
      </c>
      <c r="N6" s="9">
        <v>0</v>
      </c>
      <c r="O6" s="9">
        <v>30</v>
      </c>
      <c r="P6" s="9" t="s">
        <v>18</v>
      </c>
      <c r="Q6" s="9">
        <v>3</v>
      </c>
      <c r="R6" s="35">
        <v>19</v>
      </c>
      <c r="S6" s="23"/>
      <c r="T6" s="3">
        <v>5</v>
      </c>
      <c r="U6" s="42" t="s">
        <v>66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">
        <f>COUNTIF(U:AG,"5")</f>
        <v>4</v>
      </c>
      <c r="AI6" s="3">
        <v>10</v>
      </c>
      <c r="AJ6" s="42" t="s">
        <v>67</v>
      </c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4"/>
      <c r="AW6" s="2">
        <f>COUNTIF(AJ:AU,"10")</f>
        <v>5</v>
      </c>
      <c r="AX6" s="1">
        <v>11</v>
      </c>
      <c r="AY6" s="42" t="s">
        <v>68</v>
      </c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4"/>
      <c r="BL6" s="2">
        <f>COUNTIF(AY:BK,"11")</f>
        <v>1</v>
      </c>
      <c r="BM6" s="3">
        <v>13</v>
      </c>
      <c r="BN6" s="42" t="s">
        <v>69</v>
      </c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4"/>
      <c r="CA6" s="2">
        <f>COUNTIF(BN:BZ,"13")</f>
        <v>3</v>
      </c>
      <c r="CB6" s="3">
        <v>6</v>
      </c>
      <c r="CC6" s="42" t="s">
        <v>70</v>
      </c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4"/>
      <c r="CP6" s="2">
        <f>COUNTIF(CC:CO,"6")</f>
        <v>0</v>
      </c>
      <c r="CQ6" s="3">
        <v>5</v>
      </c>
      <c r="CR6" s="42" t="s">
        <v>71</v>
      </c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4"/>
      <c r="DE6" s="2">
        <f>COUNTIF(CR:DD,"5")</f>
        <v>0</v>
      </c>
      <c r="DF6" s="3">
        <v>11</v>
      </c>
      <c r="DG6" s="42" t="s">
        <v>72</v>
      </c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4"/>
      <c r="DT6" s="2">
        <f>COUNTIF(DG:DS,"11")</f>
        <v>0</v>
      </c>
      <c r="DU6" s="3">
        <v>15</v>
      </c>
      <c r="DV6" s="42" t="s">
        <v>73</v>
      </c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4"/>
      <c r="EI6" s="2">
        <f>COUNTIF(DV:EH,"15")</f>
        <v>0</v>
      </c>
      <c r="EJ6" s="3">
        <v>6</v>
      </c>
      <c r="EK6" s="42" t="s">
        <v>74</v>
      </c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4"/>
      <c r="EX6" s="2">
        <f>COUNTIF(EK:EW,"6")</f>
        <v>0</v>
      </c>
      <c r="EY6" s="3">
        <v>7</v>
      </c>
      <c r="EZ6" s="42" t="s">
        <v>75</v>
      </c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4"/>
      <c r="FM6" s="2">
        <f>COUNTIF(EZ:FL,"7")</f>
        <v>0</v>
      </c>
    </row>
    <row r="7" spans="1:173" ht="12.75" customHeight="1" x14ac:dyDescent="0.2">
      <c r="A7" s="33"/>
      <c r="B7" s="21">
        <v>0.38541666666666669</v>
      </c>
      <c r="C7" s="6" t="s">
        <v>14</v>
      </c>
      <c r="D7" s="6" t="s">
        <v>10</v>
      </c>
      <c r="E7" s="9">
        <v>0</v>
      </c>
      <c r="F7" s="9" t="s">
        <v>18</v>
      </c>
      <c r="G7" s="9">
        <v>1</v>
      </c>
      <c r="I7" s="9">
        <v>2</v>
      </c>
      <c r="J7" s="19" t="s">
        <v>7</v>
      </c>
      <c r="K7" s="9">
        <v>6</v>
      </c>
      <c r="L7" s="9">
        <v>5</v>
      </c>
      <c r="M7" s="9">
        <v>0</v>
      </c>
      <c r="N7" s="9">
        <v>1</v>
      </c>
      <c r="O7" s="9">
        <v>21</v>
      </c>
      <c r="P7" s="9" t="s">
        <v>18</v>
      </c>
      <c r="Q7" s="9">
        <v>3</v>
      </c>
      <c r="R7" s="36">
        <v>15</v>
      </c>
      <c r="S7" s="23"/>
      <c r="T7" s="3">
        <v>8</v>
      </c>
      <c r="U7" s="42" t="s">
        <v>76</v>
      </c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2">
        <f>COUNTIF(U:AG,"8")</f>
        <v>5</v>
      </c>
      <c r="AI7" s="3">
        <v>11</v>
      </c>
      <c r="AJ7" s="42" t="s">
        <v>77</v>
      </c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4"/>
      <c r="AW7" s="2">
        <f>COUNTIF(AJ:AU,"11")</f>
        <v>1</v>
      </c>
      <c r="AX7" s="1">
        <v>16</v>
      </c>
      <c r="AY7" s="42" t="s">
        <v>78</v>
      </c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4"/>
      <c r="BL7" s="2">
        <f>COUNTIF(AY:BK,"16")</f>
        <v>6</v>
      </c>
      <c r="BM7" s="3">
        <v>14</v>
      </c>
      <c r="BN7" s="42" t="s">
        <v>79</v>
      </c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4"/>
      <c r="CA7" s="2">
        <f>COUNTIF(BN:BZ,"14")</f>
        <v>3</v>
      </c>
      <c r="CB7" s="3">
        <v>7</v>
      </c>
      <c r="CC7" s="42" t="s">
        <v>80</v>
      </c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4"/>
      <c r="CP7" s="2">
        <f>COUNTIF(CC:CO,"7")</f>
        <v>11</v>
      </c>
      <c r="CQ7" s="3">
        <v>6</v>
      </c>
      <c r="CR7" s="42" t="s">
        <v>81</v>
      </c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4"/>
      <c r="DE7" s="2">
        <f>COUNTIF(CR:DD,"6")</f>
        <v>0</v>
      </c>
      <c r="DF7" s="3">
        <v>12</v>
      </c>
      <c r="DG7" s="42" t="s">
        <v>82</v>
      </c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4"/>
      <c r="DT7" s="2">
        <f>COUNTIF(DG:DS,"12")</f>
        <v>0</v>
      </c>
      <c r="DU7" s="3">
        <v>16</v>
      </c>
      <c r="DV7" s="42" t="s">
        <v>83</v>
      </c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2">
        <f>COUNTIF(DV:EH,"16")</f>
        <v>0</v>
      </c>
      <c r="EJ7" s="3">
        <v>7</v>
      </c>
      <c r="EK7" s="42" t="s">
        <v>84</v>
      </c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4"/>
      <c r="EX7" s="2">
        <f>COUNTIF(EK:EW,"7")</f>
        <v>0</v>
      </c>
      <c r="EY7" s="3">
        <v>9</v>
      </c>
      <c r="EZ7" s="42" t="s">
        <v>85</v>
      </c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4"/>
      <c r="FM7" s="2">
        <f>COUNTIF(EZ:FL,"9")</f>
        <v>0</v>
      </c>
    </row>
    <row r="8" spans="1:173" ht="12.75" customHeight="1" x14ac:dyDescent="0.2">
      <c r="A8" s="33"/>
      <c r="B8" s="21">
        <v>0.39583333333333331</v>
      </c>
      <c r="C8" s="6" t="s">
        <v>12</v>
      </c>
      <c r="D8" s="6" t="s">
        <v>15</v>
      </c>
      <c r="E8" s="9">
        <v>2</v>
      </c>
      <c r="F8" s="9" t="s">
        <v>18</v>
      </c>
      <c r="G8" s="9">
        <v>0</v>
      </c>
      <c r="I8" s="9">
        <v>3</v>
      </c>
      <c r="J8" s="19" t="s">
        <v>8</v>
      </c>
      <c r="K8" s="9">
        <v>6</v>
      </c>
      <c r="L8" s="9">
        <v>4</v>
      </c>
      <c r="M8" s="9">
        <v>1</v>
      </c>
      <c r="N8" s="9">
        <v>1</v>
      </c>
      <c r="O8" s="9">
        <v>10</v>
      </c>
      <c r="P8" s="9" t="s">
        <v>18</v>
      </c>
      <c r="Q8" s="9">
        <v>4</v>
      </c>
      <c r="R8" s="36">
        <v>13</v>
      </c>
      <c r="S8" s="23"/>
      <c r="T8" s="3">
        <v>10</v>
      </c>
      <c r="U8" s="42" t="s">
        <v>86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2">
        <f>COUNTIF(U:AG,"10")</f>
        <v>12</v>
      </c>
      <c r="AI8" s="3">
        <v>18</v>
      </c>
      <c r="AJ8" s="42" t="s">
        <v>87</v>
      </c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4"/>
      <c r="AW8" s="2">
        <f>COUNTIF(AJ:AU,"18")</f>
        <v>0</v>
      </c>
      <c r="AX8" s="1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5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CB8" s="3">
        <v>8</v>
      </c>
      <c r="CC8" s="42" t="s">
        <v>88</v>
      </c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4"/>
      <c r="CP8" s="2">
        <f>COUNTIF(CC:CO,"8")</f>
        <v>1</v>
      </c>
      <c r="CQ8" s="3">
        <v>7</v>
      </c>
      <c r="CR8" s="42" t="s">
        <v>89</v>
      </c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4"/>
      <c r="DE8" s="2">
        <f>COUNTIF(CR:DD,"7")</f>
        <v>0</v>
      </c>
      <c r="DF8" s="3">
        <v>14</v>
      </c>
      <c r="DG8" s="42" t="s">
        <v>90</v>
      </c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4"/>
      <c r="DT8" s="2">
        <f>COUNTIF(DG:DS,"14")</f>
        <v>0</v>
      </c>
      <c r="DU8" s="3">
        <v>17</v>
      </c>
      <c r="DV8" s="42" t="s">
        <v>91</v>
      </c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4"/>
      <c r="EI8" s="2">
        <f>COUNTIF(DV:EH,"17")</f>
        <v>0</v>
      </c>
      <c r="EJ8" s="3">
        <v>8</v>
      </c>
      <c r="EK8" s="42" t="s">
        <v>92</v>
      </c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4"/>
      <c r="EX8" s="2">
        <f>COUNTIF(EK:EW,"8")</f>
        <v>1</v>
      </c>
      <c r="EY8" s="3">
        <v>11</v>
      </c>
      <c r="EZ8" s="42" t="s">
        <v>93</v>
      </c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4"/>
      <c r="FM8" s="2">
        <f>COUNTIF(EZ:FL,"11")</f>
        <v>0</v>
      </c>
    </row>
    <row r="9" spans="1:173" ht="12.75" customHeight="1" x14ac:dyDescent="0.2">
      <c r="A9" s="33"/>
      <c r="B9" s="21">
        <v>0.40625</v>
      </c>
      <c r="C9" s="6" t="s">
        <v>8</v>
      </c>
      <c r="D9" s="6" t="s">
        <v>7</v>
      </c>
      <c r="E9" s="9">
        <v>0</v>
      </c>
      <c r="F9" s="9" t="s">
        <v>18</v>
      </c>
      <c r="G9" s="9">
        <v>3</v>
      </c>
      <c r="I9" s="9">
        <v>4</v>
      </c>
      <c r="J9" s="19" t="s">
        <v>9</v>
      </c>
      <c r="K9" s="9">
        <v>6</v>
      </c>
      <c r="L9" s="9">
        <v>4</v>
      </c>
      <c r="M9" s="9">
        <v>0</v>
      </c>
      <c r="N9" s="9">
        <v>2</v>
      </c>
      <c r="O9" s="9">
        <v>18</v>
      </c>
      <c r="P9" s="9" t="s">
        <v>18</v>
      </c>
      <c r="Q9" s="9">
        <v>6</v>
      </c>
      <c r="R9" s="36">
        <v>12</v>
      </c>
      <c r="S9" s="23"/>
      <c r="T9" s="3">
        <v>24</v>
      </c>
      <c r="U9" s="42" t="s">
        <v>94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2">
        <f>COUNTIF(U:AG,"24")</f>
        <v>2</v>
      </c>
      <c r="AI9" s="3">
        <v>19</v>
      </c>
      <c r="AJ9" s="42" t="s">
        <v>95</v>
      </c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4"/>
      <c r="AW9" s="2">
        <f>COUNTIF(AJ:AU,"19")</f>
        <v>5</v>
      </c>
      <c r="AX9" s="1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5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CB9" s="3">
        <v>10</v>
      </c>
      <c r="CC9" s="42" t="s">
        <v>96</v>
      </c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4"/>
      <c r="CP9" s="2">
        <f>COUNTIF(CC:CO,"10")</f>
        <v>0</v>
      </c>
      <c r="CQ9" s="3">
        <v>9</v>
      </c>
      <c r="CR9" s="42" t="s">
        <v>97</v>
      </c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4"/>
      <c r="DE9" s="2">
        <f>COUNTIF(CR:DD,"9")</f>
        <v>0</v>
      </c>
      <c r="DF9" s="3">
        <v>17</v>
      </c>
      <c r="DG9" s="42" t="s">
        <v>98</v>
      </c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4"/>
      <c r="DT9" s="2">
        <f>COUNTIF(DG:DS,"17")</f>
        <v>0</v>
      </c>
      <c r="DU9" s="3">
        <v>18</v>
      </c>
      <c r="DV9" s="42" t="s">
        <v>99</v>
      </c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4"/>
      <c r="EI9" s="2">
        <f>COUNTIF(DV:EH,"18")</f>
        <v>0</v>
      </c>
      <c r="EJ9" s="3">
        <v>9</v>
      </c>
      <c r="EK9" s="42" t="s">
        <v>100</v>
      </c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4"/>
      <c r="EX9" s="2">
        <f>COUNTIF(EK:EW,"9")</f>
        <v>0</v>
      </c>
      <c r="EY9" s="3">
        <v>15</v>
      </c>
      <c r="EZ9" s="42" t="s">
        <v>101</v>
      </c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4"/>
      <c r="FM9" s="2">
        <f>COUNTIF(EZ:FL,"15")</f>
        <v>0</v>
      </c>
    </row>
    <row r="10" spans="1:173" ht="12.75" customHeight="1" x14ac:dyDescent="0.2">
      <c r="A10" s="33"/>
      <c r="B10" s="21">
        <v>0.41666666666666669</v>
      </c>
      <c r="C10" s="6" t="s">
        <v>9</v>
      </c>
      <c r="D10" s="6" t="s">
        <v>14</v>
      </c>
      <c r="E10" s="9">
        <v>4</v>
      </c>
      <c r="F10" s="9" t="s">
        <v>18</v>
      </c>
      <c r="G10" s="9">
        <v>0</v>
      </c>
      <c r="I10" s="9">
        <v>5</v>
      </c>
      <c r="J10" s="19" t="s">
        <v>10</v>
      </c>
      <c r="K10" s="9">
        <v>6</v>
      </c>
      <c r="L10" s="9">
        <v>4</v>
      </c>
      <c r="M10" s="9">
        <v>0</v>
      </c>
      <c r="N10" s="9">
        <v>2</v>
      </c>
      <c r="O10" s="9">
        <v>13</v>
      </c>
      <c r="P10" s="9" t="s">
        <v>18</v>
      </c>
      <c r="Q10" s="9">
        <v>12</v>
      </c>
      <c r="R10" s="36">
        <v>12</v>
      </c>
      <c r="S10" s="23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CB10" s="3">
        <v>12</v>
      </c>
      <c r="CC10" s="42" t="s">
        <v>102</v>
      </c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4"/>
      <c r="CP10" s="2">
        <f>COUNTIF(CC:CO,"12")</f>
        <v>0</v>
      </c>
      <c r="CQ10" s="3">
        <v>10</v>
      </c>
      <c r="CR10" s="42" t="s">
        <v>103</v>
      </c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4"/>
      <c r="DE10" s="2">
        <f>COUNTIF(CR:DD,"10")</f>
        <v>1</v>
      </c>
      <c r="DF10" s="3">
        <v>18</v>
      </c>
      <c r="DG10" s="42" t="s">
        <v>104</v>
      </c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4"/>
      <c r="DT10" s="2">
        <f>COUNTIF(DG:DS,"18")</f>
        <v>0</v>
      </c>
      <c r="DU10" s="3">
        <v>19</v>
      </c>
      <c r="DV10" s="42" t="s">
        <v>105</v>
      </c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4"/>
      <c r="EI10" s="2">
        <f>COUNTIF(DV:EH,"19")</f>
        <v>0</v>
      </c>
      <c r="EJ10" s="3">
        <v>10</v>
      </c>
      <c r="EK10" s="42" t="s">
        <v>106</v>
      </c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4"/>
      <c r="EX10" s="2">
        <f>COUNTIF(EK:EW,"10")</f>
        <v>0</v>
      </c>
      <c r="EY10" s="3">
        <v>18</v>
      </c>
      <c r="EZ10" s="42" t="s">
        <v>107</v>
      </c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4"/>
      <c r="FM10" s="2">
        <f>COUNTIF(EZ:FL,"18")</f>
        <v>0</v>
      </c>
    </row>
    <row r="11" spans="1:173" ht="12.75" customHeight="1" x14ac:dyDescent="0.2">
      <c r="A11" s="33"/>
      <c r="B11" s="21">
        <v>0.42708333333333331</v>
      </c>
      <c r="C11" s="6" t="s">
        <v>15</v>
      </c>
      <c r="D11" s="6" t="s">
        <v>6</v>
      </c>
      <c r="E11" s="9">
        <v>0</v>
      </c>
      <c r="F11" s="9" t="s">
        <v>18</v>
      </c>
      <c r="G11" s="9">
        <v>3</v>
      </c>
      <c r="I11" s="9">
        <v>6</v>
      </c>
      <c r="J11" s="19" t="s">
        <v>11</v>
      </c>
      <c r="K11" s="9">
        <v>6</v>
      </c>
      <c r="L11" s="9">
        <v>2</v>
      </c>
      <c r="M11" s="9">
        <v>0</v>
      </c>
      <c r="N11" s="9">
        <v>4</v>
      </c>
      <c r="O11" s="9">
        <v>7</v>
      </c>
      <c r="P11" s="9" t="s">
        <v>18</v>
      </c>
      <c r="Q11" s="9">
        <v>7</v>
      </c>
      <c r="R11" s="36">
        <v>6</v>
      </c>
      <c r="S11" s="23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CB11" s="3">
        <v>13</v>
      </c>
      <c r="CC11" s="42" t="s">
        <v>108</v>
      </c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4"/>
      <c r="CP11" s="2">
        <f>COUNTIF(CC:CO,"13")</f>
        <v>0</v>
      </c>
      <c r="CQ11" s="3">
        <v>13</v>
      </c>
      <c r="CR11" s="42" t="s">
        <v>109</v>
      </c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4"/>
      <c r="DE11" s="2">
        <f>COUNTIF(CR:DD,"13")</f>
        <v>4</v>
      </c>
      <c r="DF11" s="3">
        <v>20</v>
      </c>
      <c r="DG11" s="42" t="s">
        <v>110</v>
      </c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4"/>
      <c r="DT11" s="2">
        <f>COUNTIF(DG:DS,"20")</f>
        <v>3</v>
      </c>
      <c r="DU11" s="3">
        <v>20</v>
      </c>
      <c r="DV11" s="42" t="s">
        <v>111</v>
      </c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4"/>
      <c r="EI11" s="2">
        <f>COUNTIF(DV:EH,"20")</f>
        <v>0</v>
      </c>
    </row>
    <row r="12" spans="1:173" ht="12.75" customHeight="1" x14ac:dyDescent="0.2">
      <c r="A12" s="33"/>
      <c r="B12" s="21">
        <v>0.4375</v>
      </c>
      <c r="C12" s="6" t="s">
        <v>10</v>
      </c>
      <c r="D12" s="6" t="s">
        <v>13</v>
      </c>
      <c r="E12" s="9">
        <v>2</v>
      </c>
      <c r="F12" s="9" t="s">
        <v>18</v>
      </c>
      <c r="G12" s="9">
        <v>1</v>
      </c>
      <c r="I12" s="9">
        <v>7</v>
      </c>
      <c r="J12" s="19" t="s">
        <v>12</v>
      </c>
      <c r="K12" s="9">
        <v>7</v>
      </c>
      <c r="L12" s="9">
        <v>2</v>
      </c>
      <c r="M12" s="9">
        <v>0</v>
      </c>
      <c r="N12" s="9">
        <v>5</v>
      </c>
      <c r="O12" s="9">
        <v>5</v>
      </c>
      <c r="P12" s="9" t="s">
        <v>18</v>
      </c>
      <c r="Q12" s="9">
        <v>24</v>
      </c>
      <c r="R12" s="36">
        <v>6</v>
      </c>
      <c r="S12" s="23"/>
      <c r="T12" s="2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3"/>
      <c r="AI12" s="24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25"/>
      <c r="AW12" s="13"/>
      <c r="AX12" s="11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2"/>
      <c r="BL12" s="13"/>
      <c r="BM12" s="24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25"/>
      <c r="CA12" s="13"/>
      <c r="CB12" s="24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25"/>
      <c r="CP12" s="13"/>
      <c r="CQ12" s="24">
        <v>0</v>
      </c>
      <c r="CR12" s="45" t="s">
        <v>112</v>
      </c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7"/>
      <c r="DE12" s="13">
        <f>COUNTIF(CR:DD,"0")</f>
        <v>0</v>
      </c>
      <c r="DF12" s="24">
        <v>21</v>
      </c>
      <c r="DG12" s="45" t="s">
        <v>113</v>
      </c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7"/>
      <c r="DT12" s="13">
        <f>COUNTIF(DG:DS,"21")</f>
        <v>0</v>
      </c>
      <c r="DU12" s="24">
        <v>21</v>
      </c>
      <c r="DV12" s="45" t="s">
        <v>114</v>
      </c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7"/>
      <c r="EI12" s="13">
        <f>COUNTIF(DV:EH,"21")</f>
        <v>0</v>
      </c>
      <c r="EJ12" s="24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13"/>
      <c r="EY12" s="24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13"/>
      <c r="FN12" s="25"/>
      <c r="FO12" s="26"/>
      <c r="FP12" s="25"/>
      <c r="FQ12" s="26"/>
    </row>
    <row r="13" spans="1:173" ht="12.75" customHeight="1" x14ac:dyDescent="0.2">
      <c r="A13" s="33"/>
      <c r="B13" s="21">
        <v>0.44791666666666669</v>
      </c>
      <c r="C13" s="6" t="s">
        <v>7</v>
      </c>
      <c r="D13" s="6" t="s">
        <v>9</v>
      </c>
      <c r="E13" s="9">
        <v>1</v>
      </c>
      <c r="F13" s="9" t="s">
        <v>18</v>
      </c>
      <c r="G13" s="9">
        <v>0</v>
      </c>
      <c r="I13" s="9">
        <v>8</v>
      </c>
      <c r="J13" s="19" t="s">
        <v>13</v>
      </c>
      <c r="K13" s="9">
        <v>7</v>
      </c>
      <c r="L13" s="9">
        <v>1</v>
      </c>
      <c r="M13" s="9">
        <v>2</v>
      </c>
      <c r="N13" s="9">
        <v>4</v>
      </c>
      <c r="O13" s="9">
        <v>3</v>
      </c>
      <c r="P13" s="9" t="s">
        <v>18</v>
      </c>
      <c r="Q13" s="9">
        <v>15</v>
      </c>
      <c r="R13" s="36">
        <v>5</v>
      </c>
      <c r="S13" s="23"/>
      <c r="T13" s="14">
        <v>1</v>
      </c>
      <c r="U13" s="7">
        <v>10</v>
      </c>
      <c r="V13" s="7">
        <v>3</v>
      </c>
      <c r="W13" s="7">
        <v>5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">
        <f>SUM(AH2:AH12)</f>
        <v>29</v>
      </c>
      <c r="AI13" s="14">
        <v>1</v>
      </c>
      <c r="AJ13" s="7">
        <v>6</v>
      </c>
      <c r="AK13" s="7">
        <v>5</v>
      </c>
      <c r="AL13" s="7">
        <v>10</v>
      </c>
      <c r="AM13" s="7">
        <v>10</v>
      </c>
      <c r="AN13" s="7">
        <v>4</v>
      </c>
      <c r="AO13" s="7"/>
      <c r="AP13" s="7"/>
      <c r="AQ13" s="7"/>
      <c r="AR13" s="7"/>
      <c r="AS13" s="7"/>
      <c r="AT13" s="7"/>
      <c r="AU13" s="7"/>
      <c r="AW13" s="2">
        <f>SUM(AW2:AW12)</f>
        <v>21</v>
      </c>
      <c r="AX13" s="14">
        <v>1</v>
      </c>
      <c r="AY13" s="7" t="s">
        <v>115</v>
      </c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2">
        <f>SUM(BL2:BL12)</f>
        <v>10</v>
      </c>
      <c r="BM13" s="14">
        <v>1</v>
      </c>
      <c r="BN13" s="7">
        <v>11</v>
      </c>
      <c r="BO13" s="7">
        <v>14</v>
      </c>
      <c r="BP13" s="7">
        <v>10</v>
      </c>
      <c r="BQ13" s="7">
        <v>11</v>
      </c>
      <c r="BR13" s="7"/>
      <c r="BS13" s="7"/>
      <c r="BT13" s="7"/>
      <c r="BU13" s="7"/>
      <c r="BV13" s="7"/>
      <c r="BW13" s="7"/>
      <c r="BX13" s="7"/>
      <c r="BY13" s="7"/>
      <c r="CA13" s="2">
        <f>SUM(CA2:CA12)</f>
        <v>18</v>
      </c>
      <c r="CB13" s="14">
        <v>1</v>
      </c>
      <c r="CC13" s="7">
        <v>7</v>
      </c>
      <c r="CD13" s="7">
        <v>7</v>
      </c>
      <c r="CE13" s="7">
        <v>7</v>
      </c>
      <c r="CF13" s="7">
        <v>3</v>
      </c>
      <c r="CG13" s="7">
        <v>7</v>
      </c>
      <c r="CH13" s="7">
        <v>8</v>
      </c>
      <c r="CI13" s="7"/>
      <c r="CJ13" s="7"/>
      <c r="CK13" s="7"/>
      <c r="CL13" s="7"/>
      <c r="CM13" s="7"/>
      <c r="CN13" s="7"/>
      <c r="CP13" s="2">
        <f>SUM(CP2:CP12)</f>
        <v>13</v>
      </c>
      <c r="CQ13" s="14">
        <v>1</v>
      </c>
      <c r="CR13" s="7">
        <v>13</v>
      </c>
      <c r="CS13" s="7">
        <v>13</v>
      </c>
      <c r="CT13" s="7"/>
      <c r="CU13" s="7"/>
      <c r="CV13" s="7"/>
      <c r="CW13" s="7"/>
      <c r="CX13" s="7"/>
      <c r="CY13" s="7"/>
      <c r="CZ13" s="7"/>
      <c r="DA13" s="7"/>
      <c r="DB13" s="7"/>
      <c r="DC13" s="7"/>
      <c r="DE13" s="2">
        <f>SUM(DE2:DE12)</f>
        <v>6</v>
      </c>
      <c r="DF13" s="14">
        <v>1</v>
      </c>
      <c r="DG13" s="7" t="s">
        <v>115</v>
      </c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T13" s="2">
        <f>SUM(DT2:DT12)</f>
        <v>5</v>
      </c>
      <c r="DU13" s="14">
        <v>1</v>
      </c>
      <c r="DV13" s="7" t="s">
        <v>115</v>
      </c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I13" s="2">
        <f>SUM(EI2:EI12)</f>
        <v>3</v>
      </c>
      <c r="EJ13" s="14">
        <v>1</v>
      </c>
      <c r="EK13" s="7" t="s">
        <v>115</v>
      </c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X13" s="2">
        <f>SUM(EX2:EX12)</f>
        <v>1</v>
      </c>
      <c r="EY13" s="14">
        <v>1</v>
      </c>
      <c r="EZ13" s="7" t="s">
        <v>115</v>
      </c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M13" s="2">
        <f>SUM(FM2:FM12)</f>
        <v>0</v>
      </c>
    </row>
    <row r="14" spans="1:173" ht="12.75" customHeight="1" x14ac:dyDescent="0.2">
      <c r="A14" s="33"/>
      <c r="B14" s="21">
        <v>0.45833333333333331</v>
      </c>
      <c r="C14" s="6" t="s">
        <v>14</v>
      </c>
      <c r="D14" s="6" t="s">
        <v>12</v>
      </c>
      <c r="E14" s="9">
        <v>0</v>
      </c>
      <c r="F14" s="9" t="s">
        <v>18</v>
      </c>
      <c r="G14" s="9">
        <v>1</v>
      </c>
      <c r="I14" s="9">
        <v>9</v>
      </c>
      <c r="J14" s="19" t="s">
        <v>14</v>
      </c>
      <c r="K14" s="9">
        <v>7</v>
      </c>
      <c r="L14" s="9">
        <v>1</v>
      </c>
      <c r="M14" s="9">
        <v>1</v>
      </c>
      <c r="N14" s="9">
        <v>5</v>
      </c>
      <c r="O14" s="9">
        <v>1</v>
      </c>
      <c r="P14" s="9" t="s">
        <v>18</v>
      </c>
      <c r="Q14" s="9">
        <v>17</v>
      </c>
      <c r="R14" s="36">
        <v>4</v>
      </c>
      <c r="S14" s="23"/>
      <c r="T14" s="14">
        <v>2</v>
      </c>
      <c r="U14" s="7">
        <v>10</v>
      </c>
      <c r="V14" s="7">
        <v>10</v>
      </c>
      <c r="W14" s="7">
        <v>4</v>
      </c>
      <c r="X14" s="7"/>
      <c r="Y14" s="7"/>
      <c r="Z14" s="7"/>
      <c r="AA14" s="7"/>
      <c r="AB14" s="7"/>
      <c r="AC14" s="7"/>
      <c r="AD14" s="7"/>
      <c r="AE14" s="7"/>
      <c r="AF14" s="7"/>
      <c r="AG14" s="7"/>
      <c r="AI14" s="14">
        <v>2</v>
      </c>
      <c r="AJ14" s="7">
        <v>10</v>
      </c>
      <c r="AK14" s="7">
        <v>19</v>
      </c>
      <c r="AL14" s="7">
        <v>19</v>
      </c>
      <c r="AM14" s="7">
        <v>4</v>
      </c>
      <c r="AN14" s="7">
        <v>4</v>
      </c>
      <c r="AO14" s="7">
        <v>10</v>
      </c>
      <c r="AP14" s="7"/>
      <c r="AQ14" s="7"/>
      <c r="AR14" s="7"/>
      <c r="AS14" s="7"/>
      <c r="AT14" s="7"/>
      <c r="AU14" s="7"/>
      <c r="AX14" s="14">
        <v>2</v>
      </c>
      <c r="AY14" s="7">
        <v>4</v>
      </c>
      <c r="AZ14" s="7">
        <v>6</v>
      </c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M14" s="14">
        <v>2</v>
      </c>
      <c r="BN14" s="7" t="s">
        <v>115</v>
      </c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CB14" s="14">
        <v>2</v>
      </c>
      <c r="CC14" s="7">
        <v>7</v>
      </c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Q14" s="14">
        <v>2</v>
      </c>
      <c r="CR14" s="7">
        <v>13</v>
      </c>
      <c r="CS14" s="7">
        <v>4</v>
      </c>
      <c r="CT14" s="7"/>
      <c r="CU14" s="7"/>
      <c r="CV14" s="7"/>
      <c r="CW14" s="7"/>
      <c r="CX14" s="7"/>
      <c r="CY14" s="7"/>
      <c r="CZ14" s="7"/>
      <c r="DA14" s="7"/>
      <c r="DB14" s="7"/>
      <c r="DC14" s="7"/>
      <c r="DF14" s="14">
        <v>2</v>
      </c>
      <c r="DG14" s="7" t="s">
        <v>115</v>
      </c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U14" s="14">
        <v>2</v>
      </c>
      <c r="DV14" s="7" t="s">
        <v>115</v>
      </c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J14" s="14">
        <v>2</v>
      </c>
      <c r="EK14" s="7" t="s">
        <v>115</v>
      </c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Y14" s="14">
        <v>2</v>
      </c>
      <c r="EZ14" s="7" t="s">
        <v>115</v>
      </c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</row>
    <row r="15" spans="1:173" ht="12.75" customHeight="1" x14ac:dyDescent="0.2">
      <c r="A15" s="33"/>
      <c r="B15" s="21">
        <v>0.46875</v>
      </c>
      <c r="C15" s="6" t="s">
        <v>10</v>
      </c>
      <c r="D15" s="6" t="s">
        <v>8</v>
      </c>
      <c r="E15" s="9">
        <v>0</v>
      </c>
      <c r="F15" s="9" t="s">
        <v>18</v>
      </c>
      <c r="G15" s="9">
        <v>2</v>
      </c>
      <c r="I15" s="9">
        <v>10</v>
      </c>
      <c r="J15" s="19" t="s">
        <v>15</v>
      </c>
      <c r="K15" s="9">
        <v>6</v>
      </c>
      <c r="L15" s="9">
        <v>0</v>
      </c>
      <c r="M15" s="9">
        <v>1</v>
      </c>
      <c r="N15" s="9">
        <v>5</v>
      </c>
      <c r="O15" s="9">
        <v>0</v>
      </c>
      <c r="P15" s="9" t="s">
        <v>18</v>
      </c>
      <c r="Q15" s="9">
        <v>17</v>
      </c>
      <c r="R15" s="36">
        <v>1</v>
      </c>
      <c r="S15" s="23"/>
      <c r="T15" s="14">
        <v>3</v>
      </c>
      <c r="U15" s="7">
        <v>8</v>
      </c>
      <c r="V15" s="7">
        <v>8</v>
      </c>
      <c r="W15" s="7">
        <v>24</v>
      </c>
      <c r="X15" s="7">
        <v>10</v>
      </c>
      <c r="Y15" s="7">
        <v>8</v>
      </c>
      <c r="Z15" s="7">
        <v>5</v>
      </c>
      <c r="AA15" s="7">
        <v>10</v>
      </c>
      <c r="AB15" s="7" t="s">
        <v>120</v>
      </c>
      <c r="AC15" s="7"/>
      <c r="AD15" s="7"/>
      <c r="AE15" s="7"/>
      <c r="AF15" s="7"/>
      <c r="AG15" s="7"/>
      <c r="AI15" s="14">
        <v>3</v>
      </c>
      <c r="AJ15" s="7">
        <v>19</v>
      </c>
      <c r="AK15" s="7">
        <v>5</v>
      </c>
      <c r="AL15" s="7">
        <v>11</v>
      </c>
      <c r="AM15" s="7"/>
      <c r="AN15" s="7"/>
      <c r="AO15" s="7"/>
      <c r="AP15" s="7"/>
      <c r="AQ15" s="7"/>
      <c r="AR15" s="7"/>
      <c r="AS15" s="7"/>
      <c r="AT15" s="7"/>
      <c r="AU15" s="7"/>
      <c r="AX15" s="14">
        <v>3</v>
      </c>
      <c r="AY15" s="7">
        <v>8</v>
      </c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M15" s="14">
        <v>3</v>
      </c>
      <c r="BN15" s="7">
        <v>13</v>
      </c>
      <c r="BO15" s="7">
        <v>10</v>
      </c>
      <c r="BP15" s="7">
        <v>10</v>
      </c>
      <c r="BQ15" s="7">
        <v>14</v>
      </c>
      <c r="BR15" s="7">
        <v>13</v>
      </c>
      <c r="BS15" s="7"/>
      <c r="BT15" s="7"/>
      <c r="BU15" s="7"/>
      <c r="BV15" s="7"/>
      <c r="BW15" s="7"/>
      <c r="BX15" s="7"/>
      <c r="BY15" s="7"/>
      <c r="CB15" s="14">
        <v>3</v>
      </c>
      <c r="CC15" s="7">
        <v>7</v>
      </c>
      <c r="CD15" s="7">
        <v>7</v>
      </c>
      <c r="CE15" s="7"/>
      <c r="CF15" s="7"/>
      <c r="CG15" s="7"/>
      <c r="CH15" s="7"/>
      <c r="CI15" s="7"/>
      <c r="CJ15" s="7"/>
      <c r="CK15" s="7"/>
      <c r="CL15" s="7"/>
      <c r="CM15" s="7"/>
      <c r="CN15" s="7"/>
      <c r="CQ15" s="14">
        <v>3</v>
      </c>
      <c r="CR15" s="7" t="s">
        <v>115</v>
      </c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F15" s="14">
        <v>3</v>
      </c>
      <c r="DG15" s="7">
        <v>9</v>
      </c>
      <c r="DH15" s="7">
        <v>20</v>
      </c>
      <c r="DI15" s="7"/>
      <c r="DJ15" s="7"/>
      <c r="DK15" s="7"/>
      <c r="DL15" s="7"/>
      <c r="DM15" s="7"/>
      <c r="DN15" s="7"/>
      <c r="DO15" s="7"/>
      <c r="DP15" s="7"/>
      <c r="DQ15" s="7"/>
      <c r="DR15" s="7"/>
      <c r="DU15" s="14">
        <v>3</v>
      </c>
      <c r="DV15" s="7">
        <v>14</v>
      </c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J15" s="14">
        <v>3</v>
      </c>
      <c r="EK15" s="7" t="s">
        <v>115</v>
      </c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Y15" s="14">
        <v>3</v>
      </c>
      <c r="EZ15" s="7" t="s">
        <v>115</v>
      </c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</row>
    <row r="16" spans="1:173" ht="12.75" customHeight="1" x14ac:dyDescent="0.2">
      <c r="A16" s="33"/>
      <c r="B16" s="21">
        <v>0.47916666666666669</v>
      </c>
      <c r="C16" s="6" t="s">
        <v>7</v>
      </c>
      <c r="D16" s="6" t="s">
        <v>6</v>
      </c>
      <c r="E16" s="9">
        <v>1</v>
      </c>
      <c r="F16" s="9" t="s">
        <v>18</v>
      </c>
      <c r="G16" s="9">
        <v>3</v>
      </c>
      <c r="I16" s="9">
        <v>11</v>
      </c>
      <c r="J16" s="19" t="s">
        <v>16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 t="s">
        <v>18</v>
      </c>
      <c r="Q16" s="9">
        <v>0</v>
      </c>
      <c r="R16" s="37">
        <v>0</v>
      </c>
      <c r="S16" s="23"/>
      <c r="T16" s="14">
        <v>4</v>
      </c>
      <c r="U16" s="7">
        <v>10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I16" s="14">
        <v>4</v>
      </c>
      <c r="AJ16" s="7">
        <v>10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X16" s="14">
        <v>4</v>
      </c>
      <c r="AY16" s="7">
        <v>11</v>
      </c>
      <c r="AZ16" s="7">
        <v>16</v>
      </c>
      <c r="BA16" s="7">
        <v>16</v>
      </c>
      <c r="BB16" s="7"/>
      <c r="BC16" s="7"/>
      <c r="BD16" s="7"/>
      <c r="BE16" s="7"/>
      <c r="BF16" s="7"/>
      <c r="BG16" s="7"/>
      <c r="BH16" s="7"/>
      <c r="BI16" s="7"/>
      <c r="BJ16" s="7"/>
      <c r="BK16" s="7"/>
      <c r="BM16" s="14">
        <v>4</v>
      </c>
      <c r="BN16" s="7">
        <v>10</v>
      </c>
      <c r="BO16" s="7">
        <v>7</v>
      </c>
      <c r="BP16" s="7"/>
      <c r="BQ16" s="7"/>
      <c r="BR16" s="7"/>
      <c r="BS16" s="7"/>
      <c r="BT16" s="7"/>
      <c r="BU16" s="7"/>
      <c r="BV16" s="7"/>
      <c r="BW16" s="7"/>
      <c r="BX16" s="7"/>
      <c r="BY16" s="7"/>
      <c r="CB16" s="14">
        <v>4</v>
      </c>
      <c r="CC16" s="7" t="s">
        <v>115</v>
      </c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Q16" s="14">
        <v>4</v>
      </c>
      <c r="CR16" s="7" t="s">
        <v>115</v>
      </c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F16" s="14">
        <v>4</v>
      </c>
      <c r="DG16" s="7">
        <v>20</v>
      </c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U16" s="14">
        <v>4</v>
      </c>
      <c r="DV16" s="7" t="s">
        <v>115</v>
      </c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J16" s="14">
        <v>4</v>
      </c>
      <c r="EK16" s="7" t="s">
        <v>115</v>
      </c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Y16" s="14">
        <v>4</v>
      </c>
      <c r="EZ16" s="7" t="s">
        <v>115</v>
      </c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</row>
    <row r="17" spans="1:167" ht="12.75" customHeight="1" x14ac:dyDescent="0.2">
      <c r="A17" s="33"/>
      <c r="B17" s="21">
        <v>0.48958333333333331</v>
      </c>
      <c r="C17" s="6" t="s">
        <v>15</v>
      </c>
      <c r="D17" s="6" t="s">
        <v>11</v>
      </c>
      <c r="E17" s="9">
        <v>0</v>
      </c>
      <c r="F17" s="9" t="s">
        <v>18</v>
      </c>
      <c r="G17" s="9">
        <v>2</v>
      </c>
      <c r="I17" s="9">
        <v>12</v>
      </c>
      <c r="J17" s="19" t="s">
        <v>17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 t="s">
        <v>18</v>
      </c>
      <c r="Q17" s="9">
        <v>0</v>
      </c>
      <c r="R17" s="37">
        <v>0</v>
      </c>
      <c r="S17" s="23"/>
      <c r="T17" s="14">
        <v>5</v>
      </c>
      <c r="U17" s="7">
        <v>8</v>
      </c>
      <c r="V17" s="7">
        <v>8</v>
      </c>
      <c r="W17" s="7">
        <v>3</v>
      </c>
      <c r="X17" s="7">
        <v>5</v>
      </c>
      <c r="Y17" s="7">
        <v>4</v>
      </c>
      <c r="Z17" s="7">
        <v>10</v>
      </c>
      <c r="AA17" s="7">
        <v>10</v>
      </c>
      <c r="AB17" s="7"/>
      <c r="AC17" s="7"/>
      <c r="AD17" s="7"/>
      <c r="AE17" s="7"/>
      <c r="AF17" s="7"/>
      <c r="AG17" s="7"/>
      <c r="AI17" s="14">
        <v>5</v>
      </c>
      <c r="AJ17" s="7">
        <v>5</v>
      </c>
      <c r="AO17" s="7"/>
      <c r="AP17" s="7"/>
      <c r="AQ17" s="7"/>
      <c r="AR17" s="7"/>
      <c r="AS17" s="7"/>
      <c r="AT17" s="7"/>
      <c r="AU17" s="7"/>
      <c r="AX17" s="14">
        <v>5</v>
      </c>
      <c r="AY17" s="7">
        <v>16</v>
      </c>
      <c r="AZ17" s="7">
        <v>16</v>
      </c>
      <c r="BA17" s="7">
        <v>16</v>
      </c>
      <c r="BB17" s="7"/>
      <c r="BC17" s="7"/>
      <c r="BD17" s="7"/>
      <c r="BE17" s="7"/>
      <c r="BF17" s="7"/>
      <c r="BG17" s="7"/>
      <c r="BH17" s="7"/>
      <c r="BI17" s="7"/>
      <c r="BJ17" s="7"/>
      <c r="BK17" s="7"/>
      <c r="BM17" s="14">
        <v>5</v>
      </c>
      <c r="BN17" s="7">
        <v>14</v>
      </c>
      <c r="BO17" s="7">
        <v>13</v>
      </c>
      <c r="BP17" s="7">
        <v>11</v>
      </c>
      <c r="BQ17" s="7">
        <v>11</v>
      </c>
      <c r="BR17" s="7">
        <v>11</v>
      </c>
      <c r="BS17" s="7">
        <v>7</v>
      </c>
      <c r="BT17" s="7">
        <v>11</v>
      </c>
      <c r="BU17" s="7"/>
      <c r="BV17" s="7"/>
      <c r="BW17" s="7"/>
      <c r="BX17" s="7"/>
      <c r="BY17" s="7"/>
      <c r="CB17" s="14">
        <v>5</v>
      </c>
      <c r="CC17" s="7">
        <v>7</v>
      </c>
      <c r="CD17" s="7">
        <v>7</v>
      </c>
      <c r="CE17" s="7">
        <v>7</v>
      </c>
      <c r="CF17" s="7"/>
      <c r="CG17" s="7"/>
      <c r="CH17" s="7"/>
      <c r="CI17" s="7"/>
      <c r="CJ17" s="7"/>
      <c r="CK17" s="7"/>
      <c r="CL17" s="7"/>
      <c r="CM17" s="7"/>
      <c r="CN17" s="7"/>
      <c r="CQ17" s="14">
        <v>5</v>
      </c>
      <c r="CR17" s="7">
        <v>13</v>
      </c>
      <c r="CS17" s="15" t="s">
        <v>119</v>
      </c>
      <c r="CT17" s="7">
        <v>10</v>
      </c>
      <c r="CU17" s="7"/>
      <c r="CV17" s="7"/>
      <c r="CW17" s="7"/>
      <c r="CX17" s="7"/>
      <c r="CY17" s="7"/>
      <c r="CZ17" s="7"/>
      <c r="DA17" s="7"/>
      <c r="DB17" s="7"/>
      <c r="DC17" s="7"/>
      <c r="DF17" s="14">
        <v>5</v>
      </c>
      <c r="DG17" s="7" t="s">
        <v>115</v>
      </c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U17" s="14">
        <v>5</v>
      </c>
      <c r="DV17" s="7">
        <v>13</v>
      </c>
      <c r="DW17" s="7">
        <v>13</v>
      </c>
      <c r="DX17" s="7"/>
      <c r="DY17" s="7"/>
      <c r="DZ17" s="7"/>
      <c r="EA17" s="7"/>
      <c r="EB17" s="7"/>
      <c r="EC17" s="7"/>
      <c r="ED17" s="7"/>
      <c r="EE17" s="7"/>
      <c r="EF17" s="7"/>
      <c r="EG17" s="7"/>
      <c r="EJ17" s="14">
        <v>5</v>
      </c>
      <c r="EK17" s="7" t="s">
        <v>115</v>
      </c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Y17" s="14">
        <v>5</v>
      </c>
      <c r="EZ17" s="7" t="s">
        <v>115</v>
      </c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</row>
    <row r="18" spans="1:167" ht="12.75" customHeight="1" x14ac:dyDescent="0.2">
      <c r="A18" s="33"/>
      <c r="B18" s="21">
        <v>0.5</v>
      </c>
      <c r="C18" s="6" t="s">
        <v>13</v>
      </c>
      <c r="D18" s="6" t="s">
        <v>7</v>
      </c>
      <c r="E18" s="9">
        <v>0</v>
      </c>
      <c r="F18" s="9" t="s">
        <v>18</v>
      </c>
      <c r="G18" s="9">
        <v>5</v>
      </c>
      <c r="I18" s="9"/>
      <c r="J18" s="27"/>
      <c r="K18" s="28"/>
      <c r="L18" s="9"/>
      <c r="M18" s="9"/>
      <c r="N18" s="9"/>
      <c r="O18" s="9"/>
      <c r="P18" s="9"/>
      <c r="Q18" s="9"/>
      <c r="R18" s="38"/>
      <c r="S18" s="23"/>
      <c r="T18" s="14">
        <v>6</v>
      </c>
      <c r="U18" s="7">
        <v>10</v>
      </c>
      <c r="V18" s="7">
        <v>2</v>
      </c>
      <c r="W18" s="7">
        <v>10</v>
      </c>
      <c r="X18" s="7">
        <v>5</v>
      </c>
      <c r="Y18" s="7">
        <v>24</v>
      </c>
      <c r="Z18" s="7"/>
      <c r="AA18" s="7"/>
      <c r="AB18" s="7"/>
      <c r="AC18" s="7"/>
      <c r="AD18" s="7"/>
      <c r="AE18" s="7"/>
      <c r="AF18" s="7"/>
      <c r="AG18" s="7"/>
      <c r="AI18" s="14">
        <v>6</v>
      </c>
      <c r="AJ18" s="7">
        <v>19</v>
      </c>
      <c r="AK18" s="7">
        <v>6</v>
      </c>
      <c r="AL18" s="7">
        <v>5</v>
      </c>
      <c r="AM18" s="7">
        <v>19</v>
      </c>
      <c r="AN18" s="7">
        <v>4</v>
      </c>
      <c r="AO18" s="7"/>
      <c r="AP18" s="7"/>
      <c r="AQ18" s="7"/>
      <c r="AR18" s="7"/>
      <c r="AS18" s="7"/>
      <c r="AT18" s="7"/>
      <c r="AU18" s="7"/>
      <c r="AX18" s="14">
        <v>6</v>
      </c>
      <c r="AY18" s="7">
        <v>16</v>
      </c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M18" s="14">
        <v>6</v>
      </c>
      <c r="BN18" s="7" t="s">
        <v>115</v>
      </c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CB18" s="14">
        <v>6</v>
      </c>
      <c r="CC18" s="7">
        <v>7</v>
      </c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Q18" s="14">
        <v>6</v>
      </c>
      <c r="CR18" s="7" t="s">
        <v>115</v>
      </c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F18" s="14">
        <v>6</v>
      </c>
      <c r="DG18" s="7" t="s">
        <v>115</v>
      </c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U18" s="14">
        <v>6</v>
      </c>
      <c r="DV18" s="7" t="s">
        <v>115</v>
      </c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J18" s="14">
        <v>6</v>
      </c>
      <c r="EK18" s="7">
        <v>8</v>
      </c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Y18" s="14">
        <v>6</v>
      </c>
      <c r="EZ18" s="7" t="s">
        <v>115</v>
      </c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</row>
    <row r="19" spans="1:167" ht="12.75" customHeight="1" x14ac:dyDescent="0.2">
      <c r="A19" s="33"/>
      <c r="B19" s="21">
        <v>0.51041666666666663</v>
      </c>
      <c r="C19" s="6" t="s">
        <v>6</v>
      </c>
      <c r="D19" s="6" t="s">
        <v>14</v>
      </c>
      <c r="E19" s="9">
        <v>8</v>
      </c>
      <c r="F19" s="9" t="s">
        <v>18</v>
      </c>
      <c r="G19" s="9">
        <v>0</v>
      </c>
      <c r="I19" s="9"/>
      <c r="J19" s="27"/>
      <c r="K19" s="28"/>
      <c r="L19" s="9"/>
      <c r="M19" s="9"/>
      <c r="N19" s="9"/>
      <c r="O19" s="9"/>
      <c r="P19" s="9"/>
      <c r="Q19" s="9"/>
      <c r="R19" s="9"/>
      <c r="S19" s="23"/>
      <c r="T19" s="14">
        <v>7</v>
      </c>
      <c r="U19" s="7">
        <v>10</v>
      </c>
      <c r="V19" s="7">
        <v>10</v>
      </c>
      <c r="W19" s="7">
        <v>3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I19" s="14">
        <v>7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X19" s="14">
        <v>7</v>
      </c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M19" s="14">
        <v>7</v>
      </c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CB19" s="14">
        <v>7</v>
      </c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Q19" s="14">
        <v>7</v>
      </c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F19" s="14">
        <v>7</v>
      </c>
      <c r="DG19" s="7">
        <v>9</v>
      </c>
      <c r="DH19" s="7">
        <v>20</v>
      </c>
      <c r="DI19" s="7"/>
      <c r="DJ19" s="7"/>
      <c r="DK19" s="7"/>
      <c r="DL19" s="7"/>
      <c r="DM19" s="7"/>
      <c r="DN19" s="7"/>
      <c r="DO19" s="7"/>
      <c r="DP19" s="7"/>
      <c r="DQ19" s="7"/>
      <c r="DR19" s="7"/>
      <c r="DU19" s="14">
        <v>7</v>
      </c>
      <c r="DV19" s="7" t="s">
        <v>115</v>
      </c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J19" s="14">
        <v>7</v>
      </c>
      <c r="EK19" s="7" t="s">
        <v>115</v>
      </c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Y19" s="14">
        <v>7</v>
      </c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</row>
    <row r="20" spans="1:167" ht="12.75" customHeight="1" x14ac:dyDescent="0.2">
      <c r="A20" s="33"/>
      <c r="B20" s="21">
        <v>0.52083333333333337</v>
      </c>
      <c r="C20" s="6" t="s">
        <v>9</v>
      </c>
      <c r="D20" s="6" t="s">
        <v>15</v>
      </c>
      <c r="E20" s="9">
        <v>5</v>
      </c>
      <c r="F20" s="9" t="s">
        <v>18</v>
      </c>
      <c r="G20" s="9">
        <v>0</v>
      </c>
      <c r="I20" s="9"/>
      <c r="J20" s="27"/>
      <c r="K20" s="28"/>
      <c r="L20" s="9"/>
      <c r="M20" s="9"/>
      <c r="N20" s="9"/>
      <c r="O20" s="9"/>
      <c r="P20" s="9"/>
      <c r="Q20" s="9"/>
      <c r="R20" s="9"/>
      <c r="S20" s="23"/>
      <c r="T20" s="14">
        <v>8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I20" s="29">
        <v>8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X20" s="29">
        <v>8</v>
      </c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M20" s="29">
        <v>8</v>
      </c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CB20" s="29">
        <v>8</v>
      </c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Q20" s="29">
        <v>8</v>
      </c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F20" s="29">
        <v>8</v>
      </c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U20" s="29">
        <v>8</v>
      </c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J20" s="29">
        <v>8</v>
      </c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Y20" s="29">
        <v>8</v>
      </c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</row>
    <row r="21" spans="1:167" ht="12.75" customHeight="1" x14ac:dyDescent="0.2">
      <c r="A21" s="33"/>
      <c r="B21" s="21">
        <v>0.53125</v>
      </c>
      <c r="C21" s="6" t="s">
        <v>12</v>
      </c>
      <c r="D21" s="6" t="s">
        <v>13</v>
      </c>
      <c r="E21" s="9">
        <v>0</v>
      </c>
      <c r="F21" s="9" t="s">
        <v>18</v>
      </c>
      <c r="G21" s="9">
        <v>2</v>
      </c>
      <c r="I21" s="9"/>
      <c r="J21" s="27"/>
      <c r="K21" s="28"/>
      <c r="L21" s="9"/>
      <c r="M21" s="9"/>
      <c r="N21" s="9"/>
      <c r="O21" s="9"/>
      <c r="P21" s="9"/>
      <c r="Q21" s="9"/>
      <c r="R21" s="9"/>
      <c r="S21" s="23"/>
      <c r="T21" s="14">
        <v>9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I21" s="29">
        <v>9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X21" s="29">
        <v>9</v>
      </c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M21" s="29">
        <v>9</v>
      </c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CB21" s="29">
        <v>9</v>
      </c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Q21" s="29">
        <v>9</v>
      </c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F21" s="29">
        <v>9</v>
      </c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U21" s="29">
        <v>9</v>
      </c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J21" s="29">
        <v>9</v>
      </c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Y21" s="29">
        <v>9</v>
      </c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</row>
    <row r="22" spans="1:167" ht="12.75" customHeight="1" x14ac:dyDescent="0.2">
      <c r="A22" s="33"/>
      <c r="B22" s="21">
        <v>0.54166666666666663</v>
      </c>
      <c r="C22" s="6" t="s">
        <v>10</v>
      </c>
      <c r="D22" s="6" t="s">
        <v>11</v>
      </c>
      <c r="E22" s="9">
        <v>3</v>
      </c>
      <c r="F22" s="9" t="s">
        <v>18</v>
      </c>
      <c r="G22" s="9">
        <v>2</v>
      </c>
      <c r="I22" s="9"/>
      <c r="J22" s="27"/>
      <c r="K22" s="28"/>
      <c r="L22" s="9"/>
      <c r="M22" s="9"/>
      <c r="N22" s="9"/>
      <c r="O22" s="9"/>
      <c r="P22" s="9"/>
      <c r="Q22" s="9"/>
      <c r="R22" s="9"/>
      <c r="S22" s="23"/>
      <c r="T22" s="14">
        <v>10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I22" s="29">
        <v>10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X22" s="29">
        <v>10</v>
      </c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M22" s="29">
        <v>10</v>
      </c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CB22" s="29">
        <v>10</v>
      </c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Q22" s="29">
        <v>10</v>
      </c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F22" s="29">
        <v>10</v>
      </c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U22" s="29">
        <v>10</v>
      </c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J22" s="29">
        <v>10</v>
      </c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Y22" s="29">
        <v>10</v>
      </c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</row>
    <row r="23" spans="1:167" ht="12.75" customHeight="1" x14ac:dyDescent="0.2">
      <c r="A23" s="33"/>
      <c r="B23" s="21">
        <v>0.55208333333333337</v>
      </c>
      <c r="C23" s="6" t="s">
        <v>8</v>
      </c>
      <c r="D23" s="6" t="s">
        <v>6</v>
      </c>
      <c r="E23" s="9">
        <v>1</v>
      </c>
      <c r="F23" s="9" t="s">
        <v>18</v>
      </c>
      <c r="G23" s="9">
        <v>1</v>
      </c>
      <c r="I23" s="9"/>
      <c r="J23" s="27"/>
      <c r="K23" s="28"/>
      <c r="L23" s="9"/>
      <c r="M23" s="9"/>
      <c r="N23" s="9"/>
      <c r="O23" s="9"/>
      <c r="P23" s="9"/>
      <c r="Q23" s="9"/>
      <c r="R23" s="9"/>
      <c r="S23" s="23"/>
      <c r="T23" s="14">
        <v>11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I23" s="29">
        <v>11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X23" s="29">
        <v>11</v>
      </c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M23" s="29">
        <v>11</v>
      </c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CB23" s="29">
        <v>11</v>
      </c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Q23" s="29">
        <v>11</v>
      </c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F23" s="29">
        <v>11</v>
      </c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U23" s="29">
        <v>11</v>
      </c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J23" s="29">
        <v>11</v>
      </c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Y23" s="29">
        <v>11</v>
      </c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</row>
    <row r="24" spans="1:167" ht="12.75" customHeight="1" x14ac:dyDescent="0.2">
      <c r="A24" s="33"/>
      <c r="B24" s="21">
        <v>0.5625</v>
      </c>
      <c r="C24" s="6" t="s">
        <v>9</v>
      </c>
      <c r="D24" s="6" t="s">
        <v>11</v>
      </c>
      <c r="E24" s="9">
        <v>2</v>
      </c>
      <c r="F24" s="9" t="s">
        <v>18</v>
      </c>
      <c r="G24" s="9">
        <v>0</v>
      </c>
      <c r="I24" s="9"/>
      <c r="J24" s="27"/>
      <c r="K24" s="28"/>
      <c r="L24" s="9"/>
      <c r="M24" s="9"/>
      <c r="N24" s="9"/>
      <c r="O24" s="9"/>
      <c r="P24" s="9"/>
      <c r="Q24" s="9"/>
      <c r="R24" s="9"/>
      <c r="S24" s="23"/>
      <c r="T24" s="14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</row>
    <row r="25" spans="1:167" ht="12.75" customHeight="1" x14ac:dyDescent="0.2">
      <c r="A25" s="33"/>
      <c r="B25" s="21">
        <v>0.57291666666666663</v>
      </c>
      <c r="C25" s="6" t="s">
        <v>6</v>
      </c>
      <c r="D25" s="6" t="s">
        <v>10</v>
      </c>
      <c r="E25" s="9">
        <v>7</v>
      </c>
      <c r="F25" s="9" t="s">
        <v>18</v>
      </c>
      <c r="G25" s="9">
        <v>1</v>
      </c>
      <c r="I25" s="9"/>
      <c r="J25" s="27"/>
      <c r="K25" s="28"/>
      <c r="L25" s="9"/>
      <c r="M25" s="9"/>
      <c r="N25" s="9"/>
      <c r="O25" s="9"/>
      <c r="P25" s="9"/>
      <c r="Q25" s="9"/>
      <c r="R25" s="9"/>
      <c r="S25" s="23"/>
      <c r="T25" s="14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</row>
    <row r="26" spans="1:167" ht="12.75" customHeight="1" x14ac:dyDescent="0.2">
      <c r="A26" s="33"/>
      <c r="B26" s="21">
        <v>0.58333333333333337</v>
      </c>
      <c r="C26" s="6" t="s">
        <v>12</v>
      </c>
      <c r="D26" s="6" t="s">
        <v>8</v>
      </c>
      <c r="E26" s="9">
        <v>0</v>
      </c>
      <c r="F26" s="9" t="s">
        <v>18</v>
      </c>
      <c r="G26" s="9">
        <v>3</v>
      </c>
      <c r="I26" s="9"/>
      <c r="J26" s="27"/>
      <c r="K26" s="28"/>
      <c r="L26" s="9"/>
      <c r="M26" s="9"/>
      <c r="N26" s="9"/>
      <c r="O26" s="9"/>
      <c r="P26" s="9"/>
      <c r="Q26" s="9"/>
      <c r="R26" s="9"/>
      <c r="S26" s="23"/>
      <c r="T26" s="14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</row>
    <row r="27" spans="1:167" ht="12.75" customHeight="1" x14ac:dyDescent="0.2">
      <c r="A27" s="33"/>
      <c r="B27" s="21">
        <v>0.59375</v>
      </c>
      <c r="C27" s="6" t="s">
        <v>13</v>
      </c>
      <c r="D27" s="6" t="s">
        <v>6</v>
      </c>
      <c r="E27" s="9">
        <v>0</v>
      </c>
      <c r="F27" s="9" t="s">
        <v>18</v>
      </c>
      <c r="G27" s="9">
        <v>5</v>
      </c>
      <c r="I27" s="9"/>
      <c r="J27" s="27"/>
      <c r="K27" s="28"/>
      <c r="L27" s="9"/>
      <c r="M27" s="9"/>
      <c r="N27" s="9"/>
      <c r="O27" s="9"/>
      <c r="P27" s="9"/>
      <c r="Q27" s="9"/>
      <c r="R27" s="9"/>
      <c r="S27" s="23"/>
      <c r="T27" s="14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</row>
    <row r="28" spans="1:167" ht="12.75" customHeight="1" x14ac:dyDescent="0.2">
      <c r="A28" s="33"/>
      <c r="B28" s="21">
        <v>0.60416666666666663</v>
      </c>
      <c r="C28" s="6" t="s">
        <v>14</v>
      </c>
      <c r="D28" s="6" t="s">
        <v>11</v>
      </c>
      <c r="E28" s="9">
        <v>1</v>
      </c>
      <c r="F28" s="9" t="s">
        <v>18</v>
      </c>
      <c r="G28" s="9">
        <v>0</v>
      </c>
      <c r="I28" s="9"/>
      <c r="J28" s="27"/>
      <c r="K28" s="28"/>
      <c r="L28" s="9"/>
      <c r="M28" s="9"/>
      <c r="N28" s="9"/>
      <c r="O28" s="9"/>
      <c r="P28" s="9"/>
      <c r="Q28" s="9"/>
      <c r="R28" s="9"/>
      <c r="S28" s="23"/>
      <c r="T28" s="14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</row>
    <row r="29" spans="1:167" ht="12.75" customHeight="1" x14ac:dyDescent="0.2">
      <c r="A29" s="33"/>
      <c r="B29" s="21">
        <v>0.61458333333333337</v>
      </c>
      <c r="C29" s="6" t="s">
        <v>9</v>
      </c>
      <c r="D29" s="6" t="s">
        <v>12</v>
      </c>
      <c r="E29" s="9">
        <v>7</v>
      </c>
      <c r="F29" s="9" t="s">
        <v>18</v>
      </c>
      <c r="G29" s="9">
        <v>2</v>
      </c>
      <c r="I29" s="9"/>
      <c r="J29" s="27"/>
      <c r="K29" s="28"/>
      <c r="L29" s="9"/>
      <c r="M29" s="9"/>
      <c r="N29" s="9"/>
      <c r="O29" s="9"/>
      <c r="P29" s="9"/>
      <c r="Q29" s="9"/>
      <c r="R29" s="9"/>
      <c r="S29" s="23"/>
      <c r="T29" s="14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</row>
    <row r="30" spans="1:167" ht="12.75" customHeight="1" x14ac:dyDescent="0.2">
      <c r="A30" s="33"/>
      <c r="B30" s="21">
        <v>0.625</v>
      </c>
      <c r="C30" s="6" t="s">
        <v>11</v>
      </c>
      <c r="D30" s="6" t="s">
        <v>13</v>
      </c>
      <c r="E30" s="9">
        <v>3</v>
      </c>
      <c r="F30" s="9" t="s">
        <v>18</v>
      </c>
      <c r="G30" s="9">
        <v>0</v>
      </c>
      <c r="I30" s="9"/>
      <c r="J30" s="19"/>
      <c r="K30" s="9"/>
      <c r="L30" s="9"/>
      <c r="M30" s="9"/>
      <c r="N30" s="9"/>
      <c r="O30" s="9"/>
      <c r="P30" s="9"/>
      <c r="Q30" s="9"/>
      <c r="R30" s="9"/>
      <c r="S30" s="23"/>
      <c r="T30" s="14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</row>
    <row r="31" spans="1:167" x14ac:dyDescent="0.2">
      <c r="A31" s="33"/>
      <c r="B31" s="21">
        <v>0.63541666666666663</v>
      </c>
      <c r="C31" s="6" t="s">
        <v>14</v>
      </c>
      <c r="D31" s="6" t="s">
        <v>8</v>
      </c>
      <c r="E31" s="9">
        <v>0</v>
      </c>
      <c r="F31" s="9" t="s">
        <v>18</v>
      </c>
      <c r="G31" s="9">
        <v>3</v>
      </c>
      <c r="I31" s="9"/>
      <c r="J31" s="19"/>
      <c r="K31" s="9"/>
      <c r="L31" s="9"/>
      <c r="M31" s="9"/>
      <c r="N31" s="9"/>
      <c r="O31" s="9"/>
      <c r="P31" s="9"/>
      <c r="Q31" s="9"/>
      <c r="R31" s="9"/>
      <c r="S31" s="23"/>
      <c r="T31" s="14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</row>
    <row r="32" spans="1:167" x14ac:dyDescent="0.2">
      <c r="A32" s="33"/>
      <c r="B32" s="21">
        <v>0.64583333333333337</v>
      </c>
      <c r="C32" s="6" t="s">
        <v>6</v>
      </c>
      <c r="D32" s="6" t="s">
        <v>9</v>
      </c>
      <c r="E32" s="9">
        <v>3</v>
      </c>
      <c r="F32" s="9" t="s">
        <v>18</v>
      </c>
      <c r="G32" s="9">
        <v>0</v>
      </c>
      <c r="I32" s="9"/>
      <c r="J32" s="19"/>
      <c r="K32" s="9"/>
      <c r="L32" s="9"/>
      <c r="M32" s="9"/>
      <c r="N32" s="9"/>
      <c r="O32" s="9"/>
      <c r="P32" s="9"/>
      <c r="Q32" s="9"/>
      <c r="R32" s="9"/>
      <c r="S32" s="23"/>
      <c r="T32" s="14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</row>
    <row r="33" spans="1:167" x14ac:dyDescent="0.2">
      <c r="A33" s="34"/>
      <c r="B33" s="30">
        <v>0.65625</v>
      </c>
      <c r="C33" s="31" t="s">
        <v>11</v>
      </c>
      <c r="D33" s="31" t="s">
        <v>8</v>
      </c>
      <c r="E33" s="32">
        <v>0</v>
      </c>
      <c r="F33" s="32" t="s">
        <v>18</v>
      </c>
      <c r="G33" s="32">
        <v>1</v>
      </c>
      <c r="I33" s="9"/>
      <c r="J33" s="19"/>
      <c r="K33" s="9"/>
      <c r="L33" s="9"/>
      <c r="M33" s="9"/>
      <c r="N33" s="9"/>
      <c r="O33" s="9"/>
      <c r="P33" s="9"/>
      <c r="Q33" s="9"/>
      <c r="R33" s="9"/>
      <c r="S33" s="23"/>
      <c r="T33" s="14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</row>
    <row r="34" spans="1:167" x14ac:dyDescent="0.2">
      <c r="A34" s="33">
        <v>41678</v>
      </c>
      <c r="B34" s="21" t="s">
        <v>116</v>
      </c>
      <c r="C34" s="6" t="s">
        <v>7</v>
      </c>
      <c r="D34" s="6" t="s">
        <v>11</v>
      </c>
      <c r="I34" s="9"/>
      <c r="J34" s="19"/>
      <c r="K34" s="9"/>
      <c r="L34" s="9"/>
      <c r="M34" s="9"/>
      <c r="N34" s="9"/>
      <c r="O34" s="9"/>
      <c r="P34" s="9"/>
      <c r="Q34" s="9"/>
      <c r="R34" s="9"/>
      <c r="S34" s="23"/>
      <c r="T34" s="14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</row>
    <row r="35" spans="1:167" x14ac:dyDescent="0.2">
      <c r="B35" s="21"/>
      <c r="C35" s="6" t="s">
        <v>17</v>
      </c>
      <c r="D35" s="6" t="s">
        <v>9</v>
      </c>
      <c r="I35" s="9"/>
      <c r="J35" s="19"/>
      <c r="K35" s="9"/>
      <c r="L35" s="9"/>
      <c r="M35" s="9"/>
      <c r="N35" s="9"/>
      <c r="O35" s="9"/>
      <c r="P35" s="9"/>
      <c r="Q35" s="9"/>
      <c r="R35" s="9"/>
      <c r="S35" s="23"/>
      <c r="T35" s="14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</row>
    <row r="36" spans="1:167" x14ac:dyDescent="0.2">
      <c r="A36" s="41" t="s">
        <v>118</v>
      </c>
      <c r="B36" s="41"/>
      <c r="C36" s="6" t="s">
        <v>16</v>
      </c>
      <c r="D36" s="6" t="s">
        <v>15</v>
      </c>
      <c r="I36" s="9"/>
      <c r="J36" s="19"/>
      <c r="K36" s="9"/>
      <c r="L36" s="9"/>
      <c r="M36" s="9"/>
      <c r="N36" s="9"/>
      <c r="O36" s="9"/>
      <c r="P36" s="9"/>
      <c r="Q36" s="9"/>
      <c r="R36" s="9"/>
      <c r="T36" s="14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</row>
    <row r="37" spans="1:167" x14ac:dyDescent="0.2">
      <c r="A37" s="41"/>
      <c r="B37" s="41"/>
      <c r="C37" s="6" t="s">
        <v>13</v>
      </c>
      <c r="D37" s="6" t="s">
        <v>17</v>
      </c>
      <c r="I37" s="9"/>
      <c r="J37" s="19"/>
      <c r="K37" s="9"/>
      <c r="L37" s="9"/>
      <c r="M37" s="9"/>
      <c r="N37" s="9"/>
      <c r="O37" s="9"/>
      <c r="P37" s="9"/>
      <c r="Q37" s="9"/>
      <c r="R37" s="9"/>
      <c r="T37" s="14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</row>
    <row r="38" spans="1:167" x14ac:dyDescent="0.2">
      <c r="A38" s="41"/>
      <c r="B38" s="41"/>
      <c r="C38" s="6" t="s">
        <v>7</v>
      </c>
      <c r="D38" s="6" t="s">
        <v>16</v>
      </c>
      <c r="I38" s="9"/>
      <c r="J38" s="19"/>
      <c r="K38" s="9"/>
      <c r="L38" s="9"/>
      <c r="M38" s="9"/>
      <c r="N38" s="9"/>
      <c r="O38" s="9"/>
      <c r="P38" s="9"/>
      <c r="Q38" s="9"/>
      <c r="R38" s="9"/>
      <c r="T38" s="14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</row>
    <row r="39" spans="1:167" x14ac:dyDescent="0.2">
      <c r="A39" s="41"/>
      <c r="B39" s="41"/>
      <c r="C39" s="6" t="s">
        <v>9</v>
      </c>
      <c r="D39" s="6" t="s">
        <v>8</v>
      </c>
      <c r="I39" s="9"/>
      <c r="J39" s="19"/>
      <c r="K39" s="9"/>
      <c r="L39" s="9"/>
      <c r="M39" s="9"/>
      <c r="N39" s="9"/>
      <c r="O39" s="9"/>
      <c r="P39" s="9"/>
      <c r="Q39" s="9"/>
      <c r="R39" s="9"/>
      <c r="T39" s="14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</row>
    <row r="40" spans="1:167" x14ac:dyDescent="0.2">
      <c r="A40" s="41"/>
      <c r="B40" s="41"/>
      <c r="C40" s="6" t="s">
        <v>17</v>
      </c>
      <c r="D40" s="6" t="s">
        <v>8</v>
      </c>
      <c r="I40" s="9"/>
      <c r="J40" s="19"/>
      <c r="K40" s="9"/>
      <c r="L40" s="9"/>
      <c r="M40" s="9"/>
      <c r="N40" s="9"/>
      <c r="O40" s="9"/>
      <c r="P40" s="9"/>
      <c r="Q40" s="9"/>
      <c r="R40" s="9"/>
      <c r="T40" s="14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</row>
    <row r="41" spans="1:167" x14ac:dyDescent="0.2">
      <c r="A41" s="41"/>
      <c r="B41" s="41"/>
      <c r="C41" s="6" t="s">
        <v>16</v>
      </c>
      <c r="D41" s="6" t="s">
        <v>10</v>
      </c>
      <c r="I41" s="9"/>
      <c r="J41" s="19"/>
      <c r="K41" s="9"/>
      <c r="L41" s="9"/>
      <c r="M41" s="9"/>
      <c r="N41" s="9"/>
      <c r="O41" s="9"/>
      <c r="P41" s="9"/>
      <c r="Q41" s="9"/>
      <c r="R41" s="9"/>
      <c r="T41" s="14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</row>
    <row r="42" spans="1:167" x14ac:dyDescent="0.2">
      <c r="A42" s="41"/>
      <c r="B42" s="41"/>
      <c r="C42" s="6" t="s">
        <v>15</v>
      </c>
      <c r="D42" s="6" t="s">
        <v>17</v>
      </c>
      <c r="I42" s="9"/>
      <c r="J42" s="19"/>
      <c r="K42" s="9"/>
      <c r="L42" s="9"/>
      <c r="M42" s="9"/>
      <c r="N42" s="9"/>
      <c r="O42" s="9"/>
      <c r="P42" s="9"/>
      <c r="Q42" s="9"/>
      <c r="R42" s="9"/>
      <c r="T42" s="14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</row>
    <row r="43" spans="1:167" x14ac:dyDescent="0.2">
      <c r="B43" s="21"/>
      <c r="C43" s="6" t="s">
        <v>13</v>
      </c>
      <c r="D43" s="6" t="s">
        <v>16</v>
      </c>
      <c r="I43" s="9"/>
      <c r="J43" s="19"/>
      <c r="K43" s="9"/>
      <c r="L43" s="9"/>
      <c r="M43" s="9"/>
      <c r="N43" s="9"/>
      <c r="O43" s="9"/>
      <c r="P43" s="9"/>
      <c r="Q43" s="9"/>
      <c r="R43" s="9"/>
      <c r="T43" s="14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</row>
    <row r="44" spans="1:167" x14ac:dyDescent="0.2">
      <c r="B44" s="21"/>
      <c r="C44" s="6" t="s">
        <v>14</v>
      </c>
      <c r="D44" s="6" t="s">
        <v>16</v>
      </c>
      <c r="I44" s="9"/>
      <c r="J44" s="19"/>
      <c r="K44" s="9"/>
      <c r="L44" s="9"/>
      <c r="M44" s="9"/>
      <c r="N44" s="9"/>
      <c r="O44" s="9"/>
      <c r="P44" s="9"/>
      <c r="Q44" s="9"/>
      <c r="R44" s="9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</row>
    <row r="45" spans="1:167" x14ac:dyDescent="0.2">
      <c r="B45" s="21"/>
      <c r="C45" s="6" t="s">
        <v>17</v>
      </c>
      <c r="D45" s="6" t="s">
        <v>11</v>
      </c>
      <c r="I45" s="9"/>
      <c r="J45" s="19"/>
      <c r="K45" s="9"/>
      <c r="L45" s="9"/>
      <c r="M45" s="9"/>
      <c r="N45" s="9"/>
      <c r="O45" s="9"/>
      <c r="P45" s="9"/>
      <c r="Q45" s="9"/>
      <c r="R45" s="9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</row>
    <row r="46" spans="1:167" x14ac:dyDescent="0.2">
      <c r="B46" s="21"/>
      <c r="C46" s="6" t="s">
        <v>16</v>
      </c>
      <c r="D46" s="6" t="s">
        <v>9</v>
      </c>
      <c r="I46" s="9"/>
      <c r="J46" s="19"/>
      <c r="K46" s="9"/>
      <c r="L46" s="9"/>
      <c r="M46" s="9"/>
      <c r="N46" s="9"/>
      <c r="O46" s="9"/>
      <c r="P46" s="9"/>
      <c r="Q46" s="9"/>
      <c r="R46" s="9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</row>
    <row r="47" spans="1:167" x14ac:dyDescent="0.2">
      <c r="B47" s="21"/>
      <c r="C47" s="6" t="s">
        <v>12</v>
      </c>
      <c r="D47" s="6" t="s">
        <v>17</v>
      </c>
      <c r="I47" s="9"/>
      <c r="J47" s="19"/>
      <c r="K47" s="9"/>
      <c r="L47" s="9"/>
      <c r="M47" s="9"/>
      <c r="N47" s="9"/>
      <c r="O47" s="9"/>
      <c r="P47" s="9"/>
      <c r="Q47" s="9"/>
      <c r="R47" s="9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</row>
    <row r="48" spans="1:167" x14ac:dyDescent="0.2">
      <c r="B48" s="21"/>
      <c r="C48" s="6" t="s">
        <v>7</v>
      </c>
      <c r="D48" s="6" t="s">
        <v>17</v>
      </c>
      <c r="I48" s="9"/>
      <c r="J48" s="19"/>
      <c r="K48" s="9"/>
      <c r="L48" s="9"/>
      <c r="M48" s="9"/>
      <c r="N48" s="9"/>
      <c r="O48" s="9"/>
      <c r="P48" s="9"/>
      <c r="Q48" s="9"/>
      <c r="R48" s="9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</row>
    <row r="49" spans="2:167" x14ac:dyDescent="0.2">
      <c r="B49" s="21"/>
      <c r="C49" s="6" t="s">
        <v>10</v>
      </c>
      <c r="D49" s="6" t="s">
        <v>15</v>
      </c>
      <c r="I49" s="9"/>
      <c r="J49" s="19"/>
      <c r="K49" s="9"/>
      <c r="L49" s="9"/>
      <c r="M49" s="9"/>
      <c r="N49" s="9"/>
      <c r="O49" s="9"/>
      <c r="P49" s="9"/>
      <c r="Q49" s="9"/>
      <c r="R49" s="9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</row>
    <row r="50" spans="2:167" x14ac:dyDescent="0.2">
      <c r="B50" s="21"/>
      <c r="C50" s="6" t="s">
        <v>8</v>
      </c>
      <c r="D50" s="6" t="s">
        <v>16</v>
      </c>
      <c r="I50" s="9"/>
      <c r="J50" s="19"/>
      <c r="K50" s="9"/>
      <c r="L50" s="9"/>
      <c r="M50" s="9"/>
      <c r="N50" s="9"/>
      <c r="O50" s="9"/>
      <c r="P50" s="9"/>
      <c r="Q50" s="9"/>
      <c r="R50" s="9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</row>
    <row r="51" spans="2:167" x14ac:dyDescent="0.2">
      <c r="B51" s="21"/>
      <c r="C51" s="6" t="s">
        <v>11</v>
      </c>
      <c r="D51" s="6" t="s">
        <v>6</v>
      </c>
      <c r="I51" s="9"/>
      <c r="J51" s="19"/>
      <c r="K51" s="9"/>
      <c r="L51" s="9"/>
      <c r="M51" s="9"/>
      <c r="N51" s="9"/>
      <c r="O51" s="9"/>
      <c r="P51" s="9"/>
      <c r="Q51" s="9"/>
      <c r="R51" s="9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</row>
    <row r="52" spans="2:167" x14ac:dyDescent="0.2">
      <c r="B52" s="21"/>
      <c r="C52" s="6" t="s">
        <v>17</v>
      </c>
      <c r="D52" s="6" t="s">
        <v>6</v>
      </c>
      <c r="I52" s="9"/>
      <c r="J52" s="19"/>
      <c r="K52" s="9"/>
      <c r="L52" s="9"/>
      <c r="M52" s="9"/>
      <c r="N52" s="9"/>
      <c r="O52" s="9"/>
      <c r="P52" s="9"/>
      <c r="Q52" s="9"/>
      <c r="R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</row>
    <row r="53" spans="2:167" x14ac:dyDescent="0.2">
      <c r="B53" s="21"/>
      <c r="C53" s="6" t="s">
        <v>16</v>
      </c>
      <c r="D53" s="6" t="s">
        <v>11</v>
      </c>
      <c r="I53" s="9"/>
      <c r="J53" s="19"/>
      <c r="K53" s="9"/>
      <c r="L53" s="9"/>
      <c r="M53" s="9"/>
      <c r="N53" s="9"/>
      <c r="O53" s="9"/>
      <c r="P53" s="9"/>
      <c r="Q53" s="9"/>
      <c r="R53" s="9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</row>
    <row r="54" spans="2:167" x14ac:dyDescent="0.2">
      <c r="B54" s="21"/>
      <c r="C54" s="6" t="s">
        <v>13</v>
      </c>
      <c r="D54" s="6" t="s">
        <v>9</v>
      </c>
      <c r="I54" s="9"/>
      <c r="J54" s="19"/>
      <c r="K54" s="9"/>
      <c r="L54" s="9"/>
      <c r="M54" s="9"/>
      <c r="N54" s="9"/>
      <c r="O54" s="9"/>
      <c r="P54" s="9"/>
      <c r="Q54" s="9"/>
      <c r="R54" s="9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</row>
    <row r="55" spans="2:167" x14ac:dyDescent="0.2">
      <c r="B55" s="21"/>
      <c r="C55" s="6" t="s">
        <v>15</v>
      </c>
      <c r="D55" s="6" t="s">
        <v>14</v>
      </c>
      <c r="I55" s="9"/>
      <c r="J55" s="19"/>
      <c r="K55" s="9"/>
      <c r="L55" s="9"/>
      <c r="M55" s="9"/>
      <c r="N55" s="9"/>
      <c r="O55" s="9"/>
      <c r="P55" s="9"/>
      <c r="Q55" s="9"/>
      <c r="R55" s="9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</row>
    <row r="56" spans="2:167" x14ac:dyDescent="0.2">
      <c r="B56" s="21"/>
      <c r="C56" s="6" t="s">
        <v>7</v>
      </c>
      <c r="D56" s="6" t="s">
        <v>10</v>
      </c>
      <c r="I56" s="9"/>
      <c r="J56" s="19"/>
      <c r="K56" s="9"/>
      <c r="L56" s="9"/>
      <c r="M56" s="9"/>
      <c r="N56" s="9"/>
      <c r="O56" s="9"/>
      <c r="P56" s="9"/>
      <c r="Q56" s="9"/>
      <c r="R56" s="9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</row>
    <row r="57" spans="2:167" x14ac:dyDescent="0.2">
      <c r="B57" s="21"/>
      <c r="C57" s="6" t="s">
        <v>10</v>
      </c>
      <c r="D57" s="6" t="s">
        <v>17</v>
      </c>
      <c r="I57" s="9"/>
      <c r="J57" s="19"/>
      <c r="K57" s="9"/>
      <c r="L57" s="9"/>
      <c r="M57" s="9"/>
      <c r="N57" s="9"/>
      <c r="O57" s="9"/>
      <c r="P57" s="9"/>
      <c r="Q57" s="9"/>
      <c r="R57" s="9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</row>
    <row r="58" spans="2:167" x14ac:dyDescent="0.2">
      <c r="B58" s="21"/>
      <c r="C58" s="6" t="s">
        <v>14</v>
      </c>
      <c r="D58" s="6" t="s">
        <v>7</v>
      </c>
      <c r="I58" s="9"/>
      <c r="J58" s="19"/>
      <c r="K58" s="9"/>
      <c r="L58" s="9"/>
      <c r="M58" s="9"/>
      <c r="N58" s="9"/>
      <c r="O58" s="9"/>
      <c r="P58" s="9"/>
      <c r="Q58" s="9"/>
      <c r="R58" s="9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</row>
    <row r="59" spans="2:167" x14ac:dyDescent="0.2">
      <c r="B59" s="21"/>
      <c r="C59" s="6" t="s">
        <v>8</v>
      </c>
      <c r="D59" s="6" t="s">
        <v>13</v>
      </c>
      <c r="I59" s="9"/>
      <c r="J59" s="19"/>
      <c r="K59" s="9"/>
      <c r="L59" s="9"/>
      <c r="M59" s="9"/>
      <c r="N59" s="9"/>
      <c r="O59" s="9"/>
      <c r="P59" s="9"/>
      <c r="Q59" s="9"/>
      <c r="R59" s="9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</row>
    <row r="60" spans="2:167" x14ac:dyDescent="0.2">
      <c r="B60" s="21"/>
      <c r="C60" s="6" t="s">
        <v>11</v>
      </c>
      <c r="D60" s="6" t="s">
        <v>12</v>
      </c>
      <c r="I60" s="9"/>
      <c r="J60" s="19"/>
      <c r="K60" s="9"/>
      <c r="L60" s="9"/>
      <c r="M60" s="9"/>
      <c r="N60" s="9"/>
      <c r="O60" s="9"/>
      <c r="P60" s="9"/>
      <c r="Q60" s="9"/>
      <c r="R60" s="9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</row>
    <row r="61" spans="2:167" x14ac:dyDescent="0.2">
      <c r="B61" s="21"/>
      <c r="C61" s="6" t="s">
        <v>6</v>
      </c>
      <c r="D61" s="6" t="s">
        <v>16</v>
      </c>
      <c r="I61" s="9"/>
      <c r="J61" s="19"/>
      <c r="K61" s="9"/>
      <c r="L61" s="9"/>
      <c r="M61" s="9"/>
      <c r="N61" s="9"/>
      <c r="O61" s="9"/>
      <c r="P61" s="9"/>
      <c r="Q61" s="9"/>
      <c r="R61" s="9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</row>
    <row r="62" spans="2:167" x14ac:dyDescent="0.2">
      <c r="B62" s="21"/>
      <c r="C62" s="6" t="s">
        <v>17</v>
      </c>
      <c r="D62" s="6" t="s">
        <v>16</v>
      </c>
      <c r="I62" s="9"/>
      <c r="J62" s="19"/>
      <c r="K62" s="9"/>
      <c r="L62" s="9"/>
      <c r="M62" s="9"/>
      <c r="N62" s="9"/>
      <c r="O62" s="9"/>
      <c r="P62" s="9"/>
      <c r="Q62" s="9"/>
      <c r="R62" s="9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</row>
    <row r="63" spans="2:167" x14ac:dyDescent="0.2">
      <c r="B63" s="21"/>
      <c r="C63" s="6" t="s">
        <v>12</v>
      </c>
      <c r="D63" s="6" t="s">
        <v>6</v>
      </c>
      <c r="I63" s="9"/>
      <c r="J63" s="19"/>
      <c r="K63" s="9"/>
      <c r="L63" s="9"/>
      <c r="M63" s="9"/>
      <c r="N63" s="9"/>
      <c r="O63" s="9"/>
      <c r="P63" s="9"/>
      <c r="Q63" s="9"/>
      <c r="R63" s="9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</row>
    <row r="64" spans="2:167" x14ac:dyDescent="0.2">
      <c r="B64" s="21"/>
      <c r="C64" s="6" t="s">
        <v>15</v>
      </c>
      <c r="D64" s="6" t="s">
        <v>8</v>
      </c>
      <c r="I64" s="9"/>
      <c r="J64" s="19"/>
      <c r="K64" s="9"/>
      <c r="L64" s="9"/>
      <c r="M64" s="9"/>
      <c r="N64" s="9"/>
      <c r="O64" s="9"/>
      <c r="P64" s="9"/>
      <c r="Q64" s="9"/>
      <c r="R64" s="9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</row>
    <row r="65" spans="2:167" x14ac:dyDescent="0.2">
      <c r="B65" s="21"/>
      <c r="C65" s="6" t="s">
        <v>14</v>
      </c>
      <c r="D65" s="6" t="s">
        <v>17</v>
      </c>
      <c r="I65" s="9"/>
      <c r="J65" s="19"/>
      <c r="K65" s="9"/>
      <c r="L65" s="9"/>
      <c r="M65" s="9"/>
      <c r="N65" s="9"/>
      <c r="O65" s="9"/>
      <c r="P65" s="9"/>
      <c r="Q65" s="9"/>
      <c r="R65" s="9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</row>
    <row r="66" spans="2:167" x14ac:dyDescent="0.2">
      <c r="B66" s="21"/>
      <c r="C66" s="6" t="s">
        <v>9</v>
      </c>
      <c r="D66" s="6" t="s">
        <v>10</v>
      </c>
      <c r="I66" s="9"/>
      <c r="J66" s="19"/>
      <c r="K66" s="9"/>
      <c r="L66" s="9"/>
      <c r="M66" s="9"/>
      <c r="N66" s="9"/>
      <c r="O66" s="9"/>
      <c r="P66" s="9"/>
      <c r="Q66" s="9"/>
      <c r="R66" s="9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</row>
    <row r="67" spans="2:167" x14ac:dyDescent="0.2">
      <c r="B67" s="21"/>
      <c r="C67" s="6" t="s">
        <v>16</v>
      </c>
      <c r="D67" s="6" t="s">
        <v>12</v>
      </c>
      <c r="I67" s="9"/>
      <c r="J67" s="19"/>
      <c r="K67" s="9"/>
      <c r="L67" s="9"/>
      <c r="M67" s="9"/>
      <c r="N67" s="9"/>
      <c r="O67" s="9"/>
      <c r="P67" s="9"/>
      <c r="Q67" s="9"/>
      <c r="R67" s="9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</row>
    <row r="68" spans="2:167" x14ac:dyDescent="0.2">
      <c r="H68" s="9"/>
      <c r="I68" s="9"/>
      <c r="J68" s="19"/>
      <c r="K68" s="9"/>
      <c r="L68" s="9"/>
      <c r="M68" s="9"/>
      <c r="N68" s="9"/>
      <c r="O68" s="9"/>
      <c r="P68" s="9"/>
      <c r="Q68" s="9"/>
      <c r="R68" s="9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</row>
    <row r="69" spans="2:167" x14ac:dyDescent="0.2">
      <c r="B69" s="21"/>
      <c r="I69" s="9"/>
      <c r="J69" s="19"/>
      <c r="K69" s="9"/>
      <c r="L69" s="9"/>
      <c r="M69" s="9"/>
      <c r="N69" s="9"/>
      <c r="O69" s="9"/>
      <c r="P69" s="9"/>
      <c r="Q69" s="9"/>
      <c r="R69" s="9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</row>
    <row r="70" spans="2:167" x14ac:dyDescent="0.2">
      <c r="B70" s="21"/>
      <c r="I70" s="9"/>
      <c r="J70" s="19"/>
      <c r="K70" s="9"/>
      <c r="L70" s="9"/>
      <c r="M70" s="9"/>
      <c r="N70" s="9"/>
      <c r="O70" s="9"/>
      <c r="P70" s="9"/>
      <c r="Q70" s="9"/>
      <c r="R70" s="9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</row>
    <row r="71" spans="2:167" x14ac:dyDescent="0.2">
      <c r="B71" s="21"/>
      <c r="I71" s="9"/>
      <c r="J71" s="19"/>
      <c r="K71" s="9"/>
      <c r="L71" s="9"/>
      <c r="M71" s="9"/>
      <c r="N71" s="9"/>
      <c r="O71" s="9"/>
      <c r="P71" s="9"/>
      <c r="Q71" s="9"/>
      <c r="R71" s="9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</row>
    <row r="72" spans="2:167" x14ac:dyDescent="0.2">
      <c r="B72" s="21"/>
      <c r="I72" s="9"/>
      <c r="J72" s="19"/>
      <c r="K72" s="9"/>
      <c r="L72" s="9"/>
      <c r="M72" s="9"/>
      <c r="N72" s="9"/>
      <c r="O72" s="9"/>
      <c r="P72" s="9"/>
      <c r="Q72" s="9"/>
      <c r="R72" s="9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</row>
    <row r="73" spans="2:167" x14ac:dyDescent="0.2">
      <c r="B73" s="21"/>
      <c r="I73" s="9"/>
      <c r="J73" s="19"/>
      <c r="K73" s="9"/>
      <c r="L73" s="9"/>
      <c r="M73" s="9"/>
      <c r="N73" s="9"/>
      <c r="O73" s="9"/>
      <c r="P73" s="9"/>
      <c r="Q73" s="9"/>
      <c r="R73" s="9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</row>
    <row r="74" spans="2:167" x14ac:dyDescent="0.2">
      <c r="B74" s="21"/>
      <c r="I74" s="9"/>
      <c r="J74" s="19"/>
      <c r="K74" s="9"/>
      <c r="L74" s="9"/>
      <c r="M74" s="9"/>
      <c r="N74" s="9"/>
      <c r="O74" s="9"/>
      <c r="P74" s="9"/>
      <c r="Q74" s="9"/>
      <c r="R74" s="9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</row>
    <row r="75" spans="2:167" x14ac:dyDescent="0.2">
      <c r="B75" s="21"/>
      <c r="I75" s="9"/>
      <c r="J75" s="19"/>
      <c r="K75" s="9"/>
      <c r="L75" s="9"/>
      <c r="M75" s="9"/>
      <c r="N75" s="9"/>
      <c r="O75" s="9"/>
      <c r="P75" s="9"/>
      <c r="Q75" s="9"/>
      <c r="R75" s="9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</row>
    <row r="76" spans="2:167" x14ac:dyDescent="0.2">
      <c r="B76" s="21"/>
      <c r="I76" s="9"/>
      <c r="J76" s="19"/>
      <c r="K76" s="9"/>
      <c r="L76" s="9"/>
      <c r="M76" s="9"/>
      <c r="N76" s="9"/>
      <c r="O76" s="9"/>
      <c r="P76" s="9"/>
      <c r="Q76" s="9"/>
      <c r="R76" s="9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</row>
    <row r="77" spans="2:167" x14ac:dyDescent="0.2">
      <c r="B77" s="21"/>
      <c r="I77" s="9"/>
      <c r="J77" s="19"/>
      <c r="K77" s="9"/>
      <c r="L77" s="9"/>
      <c r="M77" s="9"/>
      <c r="N77" s="9"/>
      <c r="O77" s="9"/>
      <c r="P77" s="9"/>
      <c r="Q77" s="9"/>
      <c r="R77" s="9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</row>
    <row r="78" spans="2:167" x14ac:dyDescent="0.2">
      <c r="B78" s="21"/>
      <c r="I78" s="9"/>
      <c r="J78" s="19"/>
      <c r="K78" s="9"/>
      <c r="L78" s="9"/>
      <c r="M78" s="9"/>
      <c r="N78" s="9"/>
      <c r="O78" s="9"/>
      <c r="P78" s="9"/>
      <c r="Q78" s="9"/>
      <c r="R78" s="9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</row>
    <row r="79" spans="2:167" x14ac:dyDescent="0.2">
      <c r="B79" s="21"/>
      <c r="I79" s="9"/>
      <c r="J79" s="19"/>
      <c r="K79" s="9"/>
      <c r="L79" s="9"/>
      <c r="M79" s="9"/>
      <c r="N79" s="9"/>
      <c r="O79" s="9"/>
      <c r="P79" s="9"/>
      <c r="Q79" s="9"/>
      <c r="R79" s="9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</row>
    <row r="80" spans="2:167" x14ac:dyDescent="0.2">
      <c r="B80" s="21"/>
      <c r="I80" s="9"/>
      <c r="J80" s="19"/>
      <c r="K80" s="9"/>
      <c r="L80" s="9"/>
      <c r="M80" s="9"/>
      <c r="N80" s="9"/>
      <c r="O80" s="9"/>
      <c r="P80" s="9"/>
      <c r="Q80" s="9"/>
      <c r="R80" s="9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</row>
    <row r="81" spans="2:167" x14ac:dyDescent="0.2">
      <c r="B81" s="21"/>
      <c r="I81" s="9"/>
      <c r="J81" s="19"/>
      <c r="K81" s="9"/>
      <c r="L81" s="9"/>
      <c r="M81" s="9"/>
      <c r="N81" s="9"/>
      <c r="O81" s="9"/>
      <c r="P81" s="9"/>
      <c r="Q81" s="9"/>
      <c r="R81" s="9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</row>
    <row r="82" spans="2:167" x14ac:dyDescent="0.2">
      <c r="B82" s="21"/>
      <c r="I82" s="9"/>
      <c r="J82" s="19"/>
      <c r="K82" s="9"/>
      <c r="L82" s="9"/>
      <c r="M82" s="9"/>
      <c r="N82" s="9"/>
      <c r="O82" s="9"/>
      <c r="P82" s="9"/>
      <c r="Q82" s="9"/>
      <c r="R82" s="9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</row>
    <row r="83" spans="2:167" x14ac:dyDescent="0.2">
      <c r="B83" s="21"/>
      <c r="I83" s="9"/>
      <c r="J83" s="19"/>
      <c r="K83" s="9"/>
      <c r="L83" s="9"/>
      <c r="M83" s="9"/>
      <c r="N83" s="9"/>
      <c r="O83" s="9"/>
      <c r="P83" s="9"/>
      <c r="Q83" s="9"/>
      <c r="R83" s="9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</row>
    <row r="84" spans="2:167" x14ac:dyDescent="0.2">
      <c r="B84" s="21"/>
      <c r="I84" s="9"/>
      <c r="J84" s="19"/>
      <c r="K84" s="9"/>
      <c r="L84" s="9"/>
      <c r="M84" s="9"/>
      <c r="N84" s="9"/>
      <c r="O84" s="9"/>
      <c r="P84" s="9"/>
      <c r="Q84" s="9"/>
      <c r="R84" s="9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</row>
    <row r="85" spans="2:167" x14ac:dyDescent="0.2">
      <c r="B85" s="21"/>
      <c r="I85" s="9"/>
      <c r="J85" s="19"/>
      <c r="K85" s="9"/>
      <c r="L85" s="9"/>
      <c r="M85" s="9"/>
      <c r="N85" s="9"/>
      <c r="O85" s="9"/>
      <c r="P85" s="9"/>
      <c r="Q85" s="9"/>
      <c r="R85" s="9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</row>
    <row r="86" spans="2:167" x14ac:dyDescent="0.2">
      <c r="B86" s="21"/>
      <c r="I86" s="9"/>
      <c r="J86" s="19"/>
      <c r="K86" s="9"/>
      <c r="L86" s="9"/>
      <c r="M86" s="9"/>
      <c r="N86" s="9"/>
      <c r="O86" s="9"/>
      <c r="P86" s="9"/>
      <c r="Q86" s="9"/>
      <c r="R86" s="9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</row>
    <row r="87" spans="2:167" x14ac:dyDescent="0.2">
      <c r="B87" s="21"/>
      <c r="I87" s="9"/>
      <c r="J87" s="19"/>
      <c r="K87" s="9"/>
      <c r="L87" s="9"/>
      <c r="M87" s="9"/>
      <c r="N87" s="9"/>
      <c r="O87" s="9"/>
      <c r="P87" s="9"/>
      <c r="Q87" s="9"/>
      <c r="R87" s="9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</row>
    <row r="88" spans="2:167" x14ac:dyDescent="0.2">
      <c r="B88" s="21"/>
      <c r="I88" s="9"/>
      <c r="J88" s="19"/>
      <c r="K88" s="9"/>
      <c r="L88" s="9"/>
      <c r="M88" s="9"/>
      <c r="N88" s="9"/>
      <c r="O88" s="9"/>
      <c r="P88" s="9"/>
      <c r="Q88" s="9"/>
      <c r="R88" s="9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</row>
    <row r="89" spans="2:167" x14ac:dyDescent="0.2">
      <c r="B89" s="21"/>
      <c r="I89" s="9"/>
      <c r="J89" s="19"/>
      <c r="K89" s="9"/>
      <c r="L89" s="9"/>
      <c r="M89" s="9"/>
      <c r="N89" s="9"/>
      <c r="O89" s="9"/>
      <c r="P89" s="9"/>
      <c r="Q89" s="9"/>
      <c r="R89" s="9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</row>
    <row r="90" spans="2:167" x14ac:dyDescent="0.2">
      <c r="B90" s="21"/>
      <c r="I90" s="9"/>
      <c r="J90" s="19"/>
      <c r="K90" s="9"/>
      <c r="L90" s="9"/>
      <c r="M90" s="9"/>
      <c r="N90" s="9"/>
      <c r="O90" s="9"/>
      <c r="P90" s="9"/>
      <c r="Q90" s="9"/>
      <c r="R90" s="9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</row>
    <row r="91" spans="2:167" x14ac:dyDescent="0.2">
      <c r="B91" s="21"/>
      <c r="I91" s="9"/>
      <c r="J91" s="19"/>
      <c r="K91" s="9"/>
      <c r="L91" s="9"/>
      <c r="M91" s="9"/>
      <c r="N91" s="9"/>
      <c r="O91" s="9"/>
      <c r="P91" s="9"/>
      <c r="Q91" s="9"/>
      <c r="R91" s="9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</row>
    <row r="92" spans="2:167" x14ac:dyDescent="0.2">
      <c r="B92" s="21"/>
      <c r="I92" s="9"/>
      <c r="J92" s="19"/>
      <c r="K92" s="9"/>
      <c r="L92" s="9"/>
      <c r="M92" s="9"/>
      <c r="N92" s="9"/>
      <c r="O92" s="9"/>
      <c r="P92" s="9"/>
      <c r="Q92" s="9"/>
      <c r="R92" s="9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</row>
    <row r="93" spans="2:167" x14ac:dyDescent="0.2">
      <c r="B93" s="21"/>
      <c r="I93" s="9"/>
      <c r="J93" s="19"/>
      <c r="K93" s="9"/>
      <c r="L93" s="9"/>
      <c r="M93" s="9"/>
      <c r="N93" s="9"/>
      <c r="O93" s="9"/>
      <c r="P93" s="9"/>
      <c r="Q93" s="9"/>
      <c r="R93" s="9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</row>
    <row r="94" spans="2:167" x14ac:dyDescent="0.2">
      <c r="B94" s="21"/>
      <c r="I94" s="9"/>
      <c r="J94" s="19"/>
      <c r="K94" s="9"/>
      <c r="L94" s="9"/>
      <c r="M94" s="9"/>
      <c r="N94" s="9"/>
      <c r="O94" s="9"/>
      <c r="P94" s="9"/>
      <c r="Q94" s="9"/>
      <c r="R94" s="9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</row>
    <row r="95" spans="2:167" x14ac:dyDescent="0.2">
      <c r="B95" s="21"/>
      <c r="I95" s="9"/>
      <c r="J95" s="19"/>
      <c r="K95" s="9"/>
      <c r="L95" s="9"/>
      <c r="M95" s="9"/>
      <c r="N95" s="9"/>
      <c r="O95" s="9"/>
      <c r="P95" s="9"/>
      <c r="Q95" s="9"/>
      <c r="R95" s="9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</row>
    <row r="96" spans="2:167" x14ac:dyDescent="0.2">
      <c r="B96" s="21"/>
      <c r="I96" s="9"/>
      <c r="J96" s="19"/>
      <c r="K96" s="9"/>
      <c r="L96" s="9"/>
      <c r="M96" s="9"/>
      <c r="N96" s="9"/>
      <c r="O96" s="9"/>
      <c r="P96" s="9"/>
      <c r="Q96" s="9"/>
      <c r="R96" s="9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</row>
    <row r="97" spans="2:167" x14ac:dyDescent="0.2">
      <c r="B97" s="21"/>
      <c r="I97" s="9"/>
      <c r="J97" s="19"/>
      <c r="K97" s="9"/>
      <c r="L97" s="9"/>
      <c r="M97" s="9"/>
      <c r="N97" s="9"/>
      <c r="O97" s="9"/>
      <c r="P97" s="9"/>
      <c r="Q97" s="9"/>
      <c r="R97" s="9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</row>
    <row r="98" spans="2:167" x14ac:dyDescent="0.2">
      <c r="B98" s="21"/>
      <c r="I98" s="9"/>
      <c r="J98" s="19"/>
      <c r="K98" s="9"/>
      <c r="L98" s="9"/>
      <c r="M98" s="9"/>
      <c r="N98" s="9"/>
      <c r="O98" s="9"/>
      <c r="P98" s="9"/>
      <c r="Q98" s="9"/>
      <c r="R98" s="9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</row>
    <row r="99" spans="2:167" x14ac:dyDescent="0.2">
      <c r="B99" s="21"/>
      <c r="I99" s="9"/>
      <c r="J99" s="19"/>
      <c r="K99" s="9"/>
      <c r="L99" s="9"/>
      <c r="M99" s="9"/>
      <c r="N99" s="9"/>
      <c r="O99" s="9"/>
      <c r="P99" s="9"/>
      <c r="Q99" s="9"/>
      <c r="R99" s="9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</row>
    <row r="100" spans="2:167" x14ac:dyDescent="0.2">
      <c r="B100" s="21"/>
      <c r="I100" s="9"/>
      <c r="J100" s="19"/>
      <c r="K100" s="9"/>
      <c r="L100" s="9"/>
      <c r="M100" s="9"/>
      <c r="N100" s="9"/>
      <c r="O100" s="9"/>
      <c r="P100" s="9"/>
      <c r="Q100" s="9"/>
      <c r="R100" s="9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</row>
    <row r="101" spans="2:167" x14ac:dyDescent="0.2">
      <c r="B101" s="21"/>
      <c r="I101" s="9"/>
      <c r="J101" s="19"/>
      <c r="K101" s="9"/>
      <c r="L101" s="9"/>
      <c r="M101" s="9"/>
      <c r="N101" s="9"/>
      <c r="O101" s="9"/>
      <c r="P101" s="9"/>
      <c r="Q101" s="9"/>
      <c r="R101" s="9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</row>
    <row r="102" spans="2:167" x14ac:dyDescent="0.2">
      <c r="B102" s="21"/>
      <c r="I102" s="9"/>
      <c r="J102" s="19"/>
      <c r="K102" s="9"/>
      <c r="L102" s="9"/>
      <c r="M102" s="9"/>
      <c r="N102" s="9"/>
      <c r="O102" s="9"/>
      <c r="P102" s="9"/>
      <c r="Q102" s="9"/>
      <c r="R102" s="9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</row>
    <row r="103" spans="2:167" x14ac:dyDescent="0.2">
      <c r="B103" s="21"/>
      <c r="I103" s="9"/>
      <c r="J103" s="19"/>
      <c r="K103" s="9"/>
      <c r="L103" s="9"/>
      <c r="M103" s="9"/>
      <c r="N103" s="9"/>
      <c r="O103" s="9"/>
      <c r="P103" s="9"/>
      <c r="Q103" s="9"/>
      <c r="R103" s="9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</row>
    <row r="104" spans="2:167" x14ac:dyDescent="0.2">
      <c r="B104" s="21"/>
      <c r="I104" s="9"/>
      <c r="J104" s="19"/>
      <c r="K104" s="9"/>
      <c r="L104" s="9"/>
      <c r="M104" s="9"/>
      <c r="N104" s="9"/>
      <c r="O104" s="9"/>
      <c r="P104" s="9"/>
      <c r="Q104" s="9"/>
      <c r="R104" s="9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</row>
    <row r="105" spans="2:167" x14ac:dyDescent="0.2">
      <c r="B105" s="21"/>
      <c r="I105" s="9"/>
      <c r="J105" s="19"/>
      <c r="K105" s="9"/>
      <c r="L105" s="9"/>
      <c r="M105" s="9"/>
      <c r="N105" s="9"/>
      <c r="O105" s="9"/>
      <c r="P105" s="9"/>
      <c r="Q105" s="9"/>
      <c r="R105" s="9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</row>
    <row r="106" spans="2:167" x14ac:dyDescent="0.2">
      <c r="B106" s="21"/>
      <c r="I106" s="9"/>
      <c r="J106" s="19"/>
      <c r="K106" s="9"/>
      <c r="L106" s="9"/>
      <c r="M106" s="9"/>
      <c r="N106" s="9"/>
      <c r="O106" s="9"/>
      <c r="P106" s="9"/>
      <c r="Q106" s="9"/>
      <c r="R106" s="9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</row>
    <row r="107" spans="2:167" x14ac:dyDescent="0.2">
      <c r="B107" s="21"/>
      <c r="I107" s="9"/>
      <c r="J107" s="19"/>
      <c r="K107" s="9"/>
      <c r="L107" s="9"/>
      <c r="M107" s="9"/>
      <c r="N107" s="9"/>
      <c r="O107" s="9"/>
      <c r="P107" s="9"/>
      <c r="Q107" s="9"/>
      <c r="R107" s="9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</row>
    <row r="108" spans="2:167" x14ac:dyDescent="0.2">
      <c r="B108" s="21"/>
      <c r="I108" s="9"/>
      <c r="J108" s="19"/>
      <c r="K108" s="9"/>
      <c r="L108" s="9"/>
      <c r="M108" s="9"/>
      <c r="N108" s="9"/>
      <c r="O108" s="9"/>
      <c r="P108" s="9"/>
      <c r="Q108" s="9"/>
      <c r="R108" s="9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</row>
    <row r="109" spans="2:167" x14ac:dyDescent="0.2">
      <c r="B109" s="21"/>
      <c r="I109" s="9"/>
      <c r="J109" s="19"/>
      <c r="K109" s="9"/>
      <c r="L109" s="9"/>
      <c r="M109" s="9"/>
      <c r="N109" s="9"/>
      <c r="O109" s="9"/>
      <c r="P109" s="9"/>
      <c r="Q109" s="9"/>
      <c r="R109" s="9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</row>
    <row r="110" spans="2:167" x14ac:dyDescent="0.2">
      <c r="B110" s="21"/>
      <c r="I110" s="9"/>
      <c r="J110" s="19"/>
      <c r="K110" s="9"/>
      <c r="L110" s="9"/>
      <c r="M110" s="9"/>
      <c r="N110" s="9"/>
      <c r="O110" s="9"/>
      <c r="P110" s="9"/>
      <c r="Q110" s="9"/>
      <c r="R110" s="9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</row>
    <row r="111" spans="2:167" x14ac:dyDescent="0.2">
      <c r="B111" s="21"/>
      <c r="I111" s="9"/>
      <c r="J111" s="19"/>
      <c r="K111" s="9"/>
      <c r="L111" s="9"/>
      <c r="M111" s="9"/>
      <c r="N111" s="9"/>
      <c r="O111" s="9"/>
      <c r="P111" s="9"/>
      <c r="Q111" s="9"/>
      <c r="R111" s="9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</row>
    <row r="112" spans="2:167" x14ac:dyDescent="0.2">
      <c r="B112" s="21"/>
      <c r="I112" s="9"/>
      <c r="J112" s="19"/>
      <c r="K112" s="9"/>
      <c r="L112" s="9"/>
      <c r="M112" s="9"/>
      <c r="N112" s="9"/>
      <c r="O112" s="9"/>
      <c r="P112" s="9"/>
      <c r="Q112" s="9"/>
      <c r="R112" s="9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</row>
    <row r="113" spans="2:167" x14ac:dyDescent="0.2">
      <c r="B113" s="21"/>
      <c r="I113" s="9"/>
      <c r="J113" s="19"/>
      <c r="K113" s="9"/>
      <c r="L113" s="9"/>
      <c r="M113" s="9"/>
      <c r="N113" s="9"/>
      <c r="O113" s="9"/>
      <c r="P113" s="9"/>
      <c r="Q113" s="9"/>
      <c r="R113" s="9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</row>
    <row r="114" spans="2:167" x14ac:dyDescent="0.2">
      <c r="B114" s="21"/>
      <c r="I114" s="9"/>
      <c r="J114" s="19"/>
      <c r="K114" s="9"/>
      <c r="L114" s="9"/>
      <c r="M114" s="9"/>
      <c r="N114" s="9"/>
      <c r="O114" s="9"/>
      <c r="P114" s="9"/>
      <c r="Q114" s="9"/>
      <c r="R114" s="9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</row>
    <row r="115" spans="2:167" x14ac:dyDescent="0.2">
      <c r="B115" s="21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</row>
    <row r="116" spans="2:167" x14ac:dyDescent="0.2">
      <c r="B116" s="21"/>
    </row>
    <row r="117" spans="2:167" x14ac:dyDescent="0.2">
      <c r="B117" s="21"/>
    </row>
    <row r="118" spans="2:167" x14ac:dyDescent="0.2">
      <c r="B118" s="21"/>
    </row>
    <row r="119" spans="2:167" x14ac:dyDescent="0.2">
      <c r="B119" s="21"/>
    </row>
    <row r="120" spans="2:167" x14ac:dyDescent="0.2">
      <c r="B120" s="21"/>
    </row>
    <row r="121" spans="2:167" x14ac:dyDescent="0.2">
      <c r="B121" s="21"/>
    </row>
    <row r="122" spans="2:167" x14ac:dyDescent="0.2">
      <c r="B122" s="21"/>
    </row>
    <row r="123" spans="2:167" x14ac:dyDescent="0.2">
      <c r="B123" s="21"/>
    </row>
    <row r="124" spans="2:167" x14ac:dyDescent="0.2">
      <c r="B124" s="21"/>
    </row>
    <row r="125" spans="2:167" x14ac:dyDescent="0.2">
      <c r="B125" s="21"/>
    </row>
    <row r="126" spans="2:167" x14ac:dyDescent="0.2">
      <c r="B126" s="21"/>
    </row>
    <row r="127" spans="2:167" x14ac:dyDescent="0.2">
      <c r="B127" s="21"/>
    </row>
    <row r="128" spans="2:167" x14ac:dyDescent="0.2">
      <c r="B128" s="21"/>
    </row>
    <row r="129" spans="2:2" x14ac:dyDescent="0.2">
      <c r="B129" s="21"/>
    </row>
    <row r="130" spans="2:2" x14ac:dyDescent="0.2">
      <c r="B130" s="21"/>
    </row>
    <row r="131" spans="2:2" x14ac:dyDescent="0.2">
      <c r="B131" s="21"/>
    </row>
    <row r="132" spans="2:2" x14ac:dyDescent="0.2">
      <c r="B132" s="21"/>
    </row>
    <row r="133" spans="2:2" x14ac:dyDescent="0.2">
      <c r="B133" s="21"/>
    </row>
    <row r="134" spans="2:2" x14ac:dyDescent="0.2">
      <c r="B134" s="21"/>
    </row>
    <row r="135" spans="2:2" x14ac:dyDescent="0.2">
      <c r="B135" s="21"/>
    </row>
    <row r="136" spans="2:2" x14ac:dyDescent="0.2">
      <c r="B136" s="21"/>
    </row>
    <row r="137" spans="2:2" x14ac:dyDescent="0.2">
      <c r="B137" s="21"/>
    </row>
    <row r="138" spans="2:2" x14ac:dyDescent="0.2">
      <c r="B138" s="21"/>
    </row>
    <row r="139" spans="2:2" x14ac:dyDescent="0.2">
      <c r="B139" s="21"/>
    </row>
    <row r="140" spans="2:2" x14ac:dyDescent="0.2">
      <c r="B140" s="21"/>
    </row>
    <row r="141" spans="2:2" x14ac:dyDescent="0.2">
      <c r="B141" s="21"/>
    </row>
    <row r="142" spans="2:2" x14ac:dyDescent="0.2">
      <c r="B142" s="21"/>
    </row>
    <row r="143" spans="2:2" x14ac:dyDescent="0.2">
      <c r="B143" s="21"/>
    </row>
    <row r="144" spans="2:2" x14ac:dyDescent="0.2">
      <c r="B144" s="21"/>
    </row>
    <row r="145" spans="2:2" x14ac:dyDescent="0.2">
      <c r="B145" s="21"/>
    </row>
    <row r="146" spans="2:2" x14ac:dyDescent="0.2">
      <c r="B146" s="21"/>
    </row>
    <row r="147" spans="2:2" x14ac:dyDescent="0.2">
      <c r="B147" s="21"/>
    </row>
    <row r="148" spans="2:2" x14ac:dyDescent="0.2">
      <c r="B148" s="21"/>
    </row>
    <row r="149" spans="2:2" x14ac:dyDescent="0.2">
      <c r="B149" s="21"/>
    </row>
    <row r="150" spans="2:2" x14ac:dyDescent="0.2">
      <c r="B150" s="21"/>
    </row>
    <row r="151" spans="2:2" x14ac:dyDescent="0.2">
      <c r="B151" s="21"/>
    </row>
    <row r="152" spans="2:2" x14ac:dyDescent="0.2">
      <c r="B152" s="21"/>
    </row>
    <row r="153" spans="2:2" x14ac:dyDescent="0.2">
      <c r="B153" s="21"/>
    </row>
    <row r="154" spans="2:2" x14ac:dyDescent="0.2">
      <c r="B154" s="21"/>
    </row>
    <row r="155" spans="2:2" x14ac:dyDescent="0.2">
      <c r="B155" s="21"/>
    </row>
    <row r="156" spans="2:2" x14ac:dyDescent="0.2">
      <c r="B156" s="21"/>
    </row>
    <row r="157" spans="2:2" x14ac:dyDescent="0.2">
      <c r="B157" s="21"/>
    </row>
    <row r="158" spans="2:2" x14ac:dyDescent="0.2">
      <c r="B158" s="21"/>
    </row>
    <row r="159" spans="2:2" x14ac:dyDescent="0.2">
      <c r="B159" s="21"/>
    </row>
    <row r="160" spans="2:2" x14ac:dyDescent="0.2">
      <c r="B160" s="21"/>
    </row>
    <row r="161" spans="2:2" x14ac:dyDescent="0.2">
      <c r="B161" s="21"/>
    </row>
    <row r="162" spans="2:2" x14ac:dyDescent="0.2">
      <c r="B162" s="21"/>
    </row>
    <row r="163" spans="2:2" x14ac:dyDescent="0.2">
      <c r="B163" s="21"/>
    </row>
    <row r="164" spans="2:2" x14ac:dyDescent="0.2">
      <c r="B164" s="21"/>
    </row>
    <row r="165" spans="2:2" x14ac:dyDescent="0.2">
      <c r="B165" s="21"/>
    </row>
    <row r="166" spans="2:2" x14ac:dyDescent="0.2">
      <c r="B166" s="21"/>
    </row>
    <row r="167" spans="2:2" x14ac:dyDescent="0.2">
      <c r="B167" s="21"/>
    </row>
    <row r="168" spans="2:2" x14ac:dyDescent="0.2">
      <c r="B168" s="21"/>
    </row>
    <row r="169" spans="2:2" x14ac:dyDescent="0.2">
      <c r="B169" s="21"/>
    </row>
    <row r="170" spans="2:2" x14ac:dyDescent="0.2">
      <c r="B170" s="21"/>
    </row>
    <row r="171" spans="2:2" x14ac:dyDescent="0.2">
      <c r="B171" s="21"/>
    </row>
    <row r="172" spans="2:2" x14ac:dyDescent="0.2">
      <c r="B172" s="21"/>
    </row>
    <row r="173" spans="2:2" x14ac:dyDescent="0.2">
      <c r="B173" s="21"/>
    </row>
    <row r="174" spans="2:2" x14ac:dyDescent="0.2">
      <c r="B174" s="21"/>
    </row>
    <row r="175" spans="2:2" x14ac:dyDescent="0.2">
      <c r="B175" s="21"/>
    </row>
    <row r="176" spans="2:2" x14ac:dyDescent="0.2">
      <c r="B176" s="21"/>
    </row>
    <row r="177" spans="2:2" x14ac:dyDescent="0.2">
      <c r="B177" s="21"/>
    </row>
    <row r="178" spans="2:2" x14ac:dyDescent="0.2">
      <c r="B178" s="21"/>
    </row>
    <row r="179" spans="2:2" x14ac:dyDescent="0.2">
      <c r="B179" s="21"/>
    </row>
    <row r="180" spans="2:2" x14ac:dyDescent="0.2">
      <c r="B180" s="21"/>
    </row>
    <row r="181" spans="2:2" x14ac:dyDescent="0.2">
      <c r="B181" s="21"/>
    </row>
    <row r="182" spans="2:2" x14ac:dyDescent="0.2">
      <c r="B182" s="21"/>
    </row>
    <row r="183" spans="2:2" x14ac:dyDescent="0.2">
      <c r="B183" s="21"/>
    </row>
    <row r="184" spans="2:2" x14ac:dyDescent="0.2">
      <c r="B184" s="21"/>
    </row>
    <row r="185" spans="2:2" x14ac:dyDescent="0.2">
      <c r="B185" s="21"/>
    </row>
    <row r="186" spans="2:2" x14ac:dyDescent="0.2">
      <c r="B186" s="21"/>
    </row>
    <row r="187" spans="2:2" x14ac:dyDescent="0.2">
      <c r="B187" s="21"/>
    </row>
    <row r="188" spans="2:2" x14ac:dyDescent="0.2">
      <c r="B188" s="21"/>
    </row>
    <row r="189" spans="2:2" x14ac:dyDescent="0.2">
      <c r="B189" s="21"/>
    </row>
    <row r="190" spans="2:2" x14ac:dyDescent="0.2">
      <c r="B190" s="21"/>
    </row>
    <row r="191" spans="2:2" x14ac:dyDescent="0.2">
      <c r="B191" s="21"/>
    </row>
    <row r="192" spans="2:2" x14ac:dyDescent="0.2">
      <c r="B192" s="21"/>
    </row>
    <row r="193" spans="2:2" x14ac:dyDescent="0.2">
      <c r="B193" s="21"/>
    </row>
    <row r="194" spans="2:2" x14ac:dyDescent="0.2">
      <c r="B194" s="21"/>
    </row>
    <row r="195" spans="2:2" x14ac:dyDescent="0.2">
      <c r="B195" s="21"/>
    </row>
    <row r="196" spans="2:2" x14ac:dyDescent="0.2">
      <c r="B196" s="21"/>
    </row>
    <row r="197" spans="2:2" x14ac:dyDescent="0.2">
      <c r="B197" s="21"/>
    </row>
    <row r="198" spans="2:2" x14ac:dyDescent="0.2">
      <c r="B198" s="21"/>
    </row>
    <row r="199" spans="2:2" x14ac:dyDescent="0.2">
      <c r="B199" s="21"/>
    </row>
    <row r="200" spans="2:2" x14ac:dyDescent="0.2">
      <c r="B200" s="21"/>
    </row>
    <row r="201" spans="2:2" x14ac:dyDescent="0.2">
      <c r="B201" s="21"/>
    </row>
    <row r="202" spans="2:2" x14ac:dyDescent="0.2">
      <c r="B202" s="21"/>
    </row>
    <row r="203" spans="2:2" x14ac:dyDescent="0.2">
      <c r="B203" s="21"/>
    </row>
    <row r="204" spans="2:2" x14ac:dyDescent="0.2">
      <c r="B204" s="21"/>
    </row>
    <row r="205" spans="2:2" x14ac:dyDescent="0.2">
      <c r="B205" s="21"/>
    </row>
    <row r="206" spans="2:2" x14ac:dyDescent="0.2">
      <c r="B206" s="21"/>
    </row>
    <row r="207" spans="2:2" x14ac:dyDescent="0.2">
      <c r="B207" s="21"/>
    </row>
    <row r="208" spans="2:2" x14ac:dyDescent="0.2">
      <c r="B208" s="21"/>
    </row>
    <row r="209" spans="2:2" x14ac:dyDescent="0.2">
      <c r="B209" s="21"/>
    </row>
    <row r="210" spans="2:2" x14ac:dyDescent="0.2">
      <c r="B210" s="21"/>
    </row>
    <row r="211" spans="2:2" x14ac:dyDescent="0.2">
      <c r="B211" s="21"/>
    </row>
    <row r="212" spans="2:2" x14ac:dyDescent="0.2">
      <c r="B212" s="21"/>
    </row>
    <row r="213" spans="2:2" x14ac:dyDescent="0.2">
      <c r="B213" s="21"/>
    </row>
    <row r="214" spans="2:2" x14ac:dyDescent="0.2">
      <c r="B214" s="21"/>
    </row>
    <row r="215" spans="2:2" x14ac:dyDescent="0.2">
      <c r="B215" s="21"/>
    </row>
    <row r="216" spans="2:2" x14ac:dyDescent="0.2">
      <c r="B216" s="21"/>
    </row>
    <row r="217" spans="2:2" x14ac:dyDescent="0.2">
      <c r="B217" s="21"/>
    </row>
    <row r="218" spans="2:2" x14ac:dyDescent="0.2">
      <c r="B218" s="21"/>
    </row>
    <row r="219" spans="2:2" x14ac:dyDescent="0.2">
      <c r="B219" s="21"/>
    </row>
    <row r="220" spans="2:2" x14ac:dyDescent="0.2">
      <c r="B220" s="21"/>
    </row>
    <row r="221" spans="2:2" x14ac:dyDescent="0.2">
      <c r="B221" s="21"/>
    </row>
    <row r="222" spans="2:2" x14ac:dyDescent="0.2">
      <c r="B222" s="21"/>
    </row>
    <row r="223" spans="2:2" x14ac:dyDescent="0.2">
      <c r="B223" s="21"/>
    </row>
    <row r="224" spans="2:2" x14ac:dyDescent="0.2">
      <c r="B224" s="21"/>
    </row>
    <row r="225" spans="2:2" x14ac:dyDescent="0.2">
      <c r="B225" s="21"/>
    </row>
    <row r="226" spans="2:2" x14ac:dyDescent="0.2">
      <c r="B226" s="21"/>
    </row>
    <row r="227" spans="2:2" x14ac:dyDescent="0.2">
      <c r="B227" s="21"/>
    </row>
    <row r="228" spans="2:2" x14ac:dyDescent="0.2">
      <c r="B228" s="21"/>
    </row>
    <row r="229" spans="2:2" x14ac:dyDescent="0.2">
      <c r="B229" s="21"/>
    </row>
    <row r="230" spans="2:2" x14ac:dyDescent="0.2">
      <c r="B230" s="21"/>
    </row>
    <row r="231" spans="2:2" x14ac:dyDescent="0.2">
      <c r="B231" s="21"/>
    </row>
    <row r="232" spans="2:2" x14ac:dyDescent="0.2">
      <c r="B232" s="21"/>
    </row>
    <row r="233" spans="2:2" x14ac:dyDescent="0.2">
      <c r="B233" s="21"/>
    </row>
    <row r="234" spans="2:2" x14ac:dyDescent="0.2">
      <c r="B234" s="21"/>
    </row>
    <row r="235" spans="2:2" x14ac:dyDescent="0.2">
      <c r="B235" s="21"/>
    </row>
    <row r="236" spans="2:2" x14ac:dyDescent="0.2">
      <c r="B236" s="21"/>
    </row>
    <row r="237" spans="2:2" x14ac:dyDescent="0.2">
      <c r="B237" s="21"/>
    </row>
    <row r="238" spans="2:2" x14ac:dyDescent="0.2">
      <c r="B238" s="21"/>
    </row>
    <row r="239" spans="2:2" x14ac:dyDescent="0.2">
      <c r="B239" s="21"/>
    </row>
    <row r="240" spans="2:2" x14ac:dyDescent="0.2">
      <c r="B240" s="21"/>
    </row>
    <row r="241" spans="2:2" x14ac:dyDescent="0.2">
      <c r="B241" s="21"/>
    </row>
    <row r="242" spans="2:2" x14ac:dyDescent="0.2">
      <c r="B242" s="21"/>
    </row>
    <row r="243" spans="2:2" x14ac:dyDescent="0.2">
      <c r="B243" s="21"/>
    </row>
    <row r="244" spans="2:2" x14ac:dyDescent="0.2">
      <c r="B244" s="21"/>
    </row>
    <row r="245" spans="2:2" x14ac:dyDescent="0.2">
      <c r="B245" s="21"/>
    </row>
    <row r="246" spans="2:2" x14ac:dyDescent="0.2">
      <c r="B246" s="21"/>
    </row>
    <row r="247" spans="2:2" x14ac:dyDescent="0.2">
      <c r="B247" s="21"/>
    </row>
    <row r="248" spans="2:2" x14ac:dyDescent="0.2">
      <c r="B248" s="21"/>
    </row>
    <row r="249" spans="2:2" x14ac:dyDescent="0.2">
      <c r="B249" s="21"/>
    </row>
    <row r="250" spans="2:2" x14ac:dyDescent="0.2">
      <c r="B250" s="21"/>
    </row>
    <row r="251" spans="2:2" x14ac:dyDescent="0.2">
      <c r="B251" s="21"/>
    </row>
    <row r="252" spans="2:2" x14ac:dyDescent="0.2">
      <c r="B252" s="21"/>
    </row>
    <row r="253" spans="2:2" x14ac:dyDescent="0.2">
      <c r="B253" s="21"/>
    </row>
    <row r="254" spans="2:2" x14ac:dyDescent="0.2">
      <c r="B254" s="21"/>
    </row>
    <row r="255" spans="2:2" x14ac:dyDescent="0.2">
      <c r="B255" s="21"/>
    </row>
    <row r="256" spans="2:2" x14ac:dyDescent="0.2">
      <c r="B256" s="21"/>
    </row>
    <row r="257" spans="2:2" x14ac:dyDescent="0.2">
      <c r="B257" s="21"/>
    </row>
    <row r="258" spans="2:2" x14ac:dyDescent="0.2">
      <c r="B258" s="21"/>
    </row>
    <row r="259" spans="2:2" x14ac:dyDescent="0.2">
      <c r="B259" s="21"/>
    </row>
    <row r="260" spans="2:2" x14ac:dyDescent="0.2">
      <c r="B260" s="21"/>
    </row>
    <row r="261" spans="2:2" x14ac:dyDescent="0.2">
      <c r="B261" s="21"/>
    </row>
    <row r="262" spans="2:2" x14ac:dyDescent="0.2">
      <c r="B262" s="21"/>
    </row>
    <row r="263" spans="2:2" x14ac:dyDescent="0.2">
      <c r="B263" s="21"/>
    </row>
    <row r="264" spans="2:2" x14ac:dyDescent="0.2">
      <c r="B264" s="21"/>
    </row>
    <row r="265" spans="2:2" x14ac:dyDescent="0.2">
      <c r="B265" s="21"/>
    </row>
    <row r="266" spans="2:2" x14ac:dyDescent="0.2">
      <c r="B266" s="21"/>
    </row>
    <row r="267" spans="2:2" x14ac:dyDescent="0.2">
      <c r="B267" s="21"/>
    </row>
    <row r="268" spans="2:2" x14ac:dyDescent="0.2">
      <c r="B268" s="21"/>
    </row>
    <row r="269" spans="2:2" x14ac:dyDescent="0.2">
      <c r="B269" s="21"/>
    </row>
    <row r="270" spans="2:2" x14ac:dyDescent="0.2">
      <c r="B270" s="21"/>
    </row>
    <row r="271" spans="2:2" x14ac:dyDescent="0.2">
      <c r="B271" s="21"/>
    </row>
    <row r="272" spans="2:2" x14ac:dyDescent="0.2">
      <c r="B272" s="21"/>
    </row>
    <row r="273" spans="2:2" x14ac:dyDescent="0.2">
      <c r="B273" s="21"/>
    </row>
    <row r="274" spans="2:2" x14ac:dyDescent="0.2">
      <c r="B274" s="21"/>
    </row>
    <row r="275" spans="2:2" x14ac:dyDescent="0.2">
      <c r="B275" s="21"/>
    </row>
    <row r="276" spans="2:2" x14ac:dyDescent="0.2">
      <c r="B276" s="21"/>
    </row>
    <row r="277" spans="2:2" x14ac:dyDescent="0.2">
      <c r="B277" s="21"/>
    </row>
    <row r="278" spans="2:2" x14ac:dyDescent="0.2">
      <c r="B278" s="21"/>
    </row>
    <row r="279" spans="2:2" x14ac:dyDescent="0.2">
      <c r="B279" s="21"/>
    </row>
    <row r="280" spans="2:2" x14ac:dyDescent="0.2">
      <c r="B280" s="21"/>
    </row>
    <row r="281" spans="2:2" x14ac:dyDescent="0.2">
      <c r="B281" s="21"/>
    </row>
    <row r="282" spans="2:2" x14ac:dyDescent="0.2">
      <c r="B282" s="21"/>
    </row>
    <row r="283" spans="2:2" x14ac:dyDescent="0.2">
      <c r="B283" s="21"/>
    </row>
    <row r="284" spans="2:2" x14ac:dyDescent="0.2">
      <c r="B284" s="21"/>
    </row>
    <row r="285" spans="2:2" x14ac:dyDescent="0.2">
      <c r="B285" s="21"/>
    </row>
    <row r="286" spans="2:2" x14ac:dyDescent="0.2">
      <c r="B286" s="21"/>
    </row>
    <row r="287" spans="2:2" x14ac:dyDescent="0.2">
      <c r="B287" s="21"/>
    </row>
    <row r="288" spans="2:2" x14ac:dyDescent="0.2">
      <c r="B288" s="21"/>
    </row>
    <row r="289" spans="2:2" x14ac:dyDescent="0.2">
      <c r="B289" s="21"/>
    </row>
    <row r="290" spans="2:2" x14ac:dyDescent="0.2">
      <c r="B290" s="21"/>
    </row>
    <row r="291" spans="2:2" x14ac:dyDescent="0.2">
      <c r="B291" s="21"/>
    </row>
    <row r="292" spans="2:2" x14ac:dyDescent="0.2">
      <c r="B292" s="21"/>
    </row>
    <row r="293" spans="2:2" x14ac:dyDescent="0.2">
      <c r="B293" s="21"/>
    </row>
    <row r="294" spans="2:2" x14ac:dyDescent="0.2">
      <c r="B294" s="21"/>
    </row>
    <row r="295" spans="2:2" x14ac:dyDescent="0.2">
      <c r="B295" s="21"/>
    </row>
    <row r="296" spans="2:2" x14ac:dyDescent="0.2">
      <c r="B296" s="21"/>
    </row>
    <row r="297" spans="2:2" x14ac:dyDescent="0.2">
      <c r="B297" s="21"/>
    </row>
    <row r="298" spans="2:2" x14ac:dyDescent="0.2">
      <c r="B298" s="21"/>
    </row>
    <row r="299" spans="2:2" x14ac:dyDescent="0.2">
      <c r="B299" s="21"/>
    </row>
    <row r="300" spans="2:2" x14ac:dyDescent="0.2">
      <c r="B300" s="21"/>
    </row>
    <row r="301" spans="2:2" x14ac:dyDescent="0.2">
      <c r="B301" s="21"/>
    </row>
    <row r="302" spans="2:2" x14ac:dyDescent="0.2">
      <c r="B302" s="21"/>
    </row>
    <row r="303" spans="2:2" x14ac:dyDescent="0.2">
      <c r="B303" s="21"/>
    </row>
    <row r="304" spans="2:2" x14ac:dyDescent="0.2">
      <c r="B304" s="21"/>
    </row>
    <row r="305" spans="2:2" x14ac:dyDescent="0.2">
      <c r="B305" s="21"/>
    </row>
    <row r="306" spans="2:2" x14ac:dyDescent="0.2">
      <c r="B306" s="21"/>
    </row>
    <row r="307" spans="2:2" x14ac:dyDescent="0.2">
      <c r="B307" s="21"/>
    </row>
    <row r="308" spans="2:2" x14ac:dyDescent="0.2">
      <c r="B308" s="21"/>
    </row>
    <row r="309" spans="2:2" x14ac:dyDescent="0.2">
      <c r="B309" s="21"/>
    </row>
    <row r="310" spans="2:2" x14ac:dyDescent="0.2">
      <c r="B310" s="21"/>
    </row>
    <row r="311" spans="2:2" x14ac:dyDescent="0.2">
      <c r="B311" s="21"/>
    </row>
    <row r="312" spans="2:2" x14ac:dyDescent="0.2">
      <c r="B312" s="21"/>
    </row>
    <row r="313" spans="2:2" x14ac:dyDescent="0.2">
      <c r="B313" s="21"/>
    </row>
    <row r="314" spans="2:2" x14ac:dyDescent="0.2">
      <c r="B314" s="21"/>
    </row>
    <row r="315" spans="2:2" x14ac:dyDescent="0.2">
      <c r="B315" s="21"/>
    </row>
    <row r="316" spans="2:2" x14ac:dyDescent="0.2">
      <c r="B316" s="21"/>
    </row>
    <row r="317" spans="2:2" x14ac:dyDescent="0.2">
      <c r="B317" s="21"/>
    </row>
    <row r="318" spans="2:2" x14ac:dyDescent="0.2">
      <c r="B318" s="21"/>
    </row>
    <row r="319" spans="2:2" x14ac:dyDescent="0.2">
      <c r="B319" s="21"/>
    </row>
    <row r="320" spans="2:2" x14ac:dyDescent="0.2">
      <c r="B320" s="21"/>
    </row>
    <row r="321" spans="2:2" x14ac:dyDescent="0.2">
      <c r="B321" s="21"/>
    </row>
    <row r="322" spans="2:2" x14ac:dyDescent="0.2">
      <c r="B322" s="21"/>
    </row>
    <row r="323" spans="2:2" x14ac:dyDescent="0.2">
      <c r="B323" s="21"/>
    </row>
    <row r="324" spans="2:2" x14ac:dyDescent="0.2">
      <c r="B324" s="21"/>
    </row>
    <row r="325" spans="2:2" x14ac:dyDescent="0.2">
      <c r="B325" s="21"/>
    </row>
    <row r="326" spans="2:2" x14ac:dyDescent="0.2">
      <c r="B326" s="21"/>
    </row>
    <row r="327" spans="2:2" x14ac:dyDescent="0.2">
      <c r="B327" s="21"/>
    </row>
    <row r="328" spans="2:2" x14ac:dyDescent="0.2">
      <c r="B328" s="21"/>
    </row>
    <row r="329" spans="2:2" x14ac:dyDescent="0.2">
      <c r="B329" s="21"/>
    </row>
    <row r="330" spans="2:2" x14ac:dyDescent="0.2">
      <c r="B330" s="21"/>
    </row>
    <row r="331" spans="2:2" x14ac:dyDescent="0.2">
      <c r="B331" s="21"/>
    </row>
    <row r="332" spans="2:2" x14ac:dyDescent="0.2">
      <c r="B332" s="21"/>
    </row>
    <row r="333" spans="2:2" x14ac:dyDescent="0.2">
      <c r="B333" s="21"/>
    </row>
    <row r="334" spans="2:2" x14ac:dyDescent="0.2">
      <c r="B334" s="21"/>
    </row>
    <row r="335" spans="2:2" x14ac:dyDescent="0.2">
      <c r="B335" s="21"/>
    </row>
    <row r="336" spans="2:2" x14ac:dyDescent="0.2">
      <c r="B336" s="21"/>
    </row>
    <row r="337" spans="2:2" x14ac:dyDescent="0.2">
      <c r="B337" s="21"/>
    </row>
    <row r="338" spans="2:2" x14ac:dyDescent="0.2">
      <c r="B338" s="21"/>
    </row>
    <row r="339" spans="2:2" x14ac:dyDescent="0.2">
      <c r="B339" s="21"/>
    </row>
    <row r="340" spans="2:2" x14ac:dyDescent="0.2">
      <c r="B340" s="21"/>
    </row>
    <row r="341" spans="2:2" x14ac:dyDescent="0.2">
      <c r="B341" s="21"/>
    </row>
    <row r="342" spans="2:2" x14ac:dyDescent="0.2">
      <c r="B342" s="21"/>
    </row>
    <row r="343" spans="2:2" x14ac:dyDescent="0.2">
      <c r="B343" s="21"/>
    </row>
    <row r="344" spans="2:2" x14ac:dyDescent="0.2">
      <c r="B344" s="21"/>
    </row>
    <row r="345" spans="2:2" x14ac:dyDescent="0.2">
      <c r="B345" s="21"/>
    </row>
    <row r="346" spans="2:2" x14ac:dyDescent="0.2">
      <c r="B346" s="21"/>
    </row>
    <row r="347" spans="2:2" x14ac:dyDescent="0.2">
      <c r="B347" s="21"/>
    </row>
    <row r="348" spans="2:2" x14ac:dyDescent="0.2">
      <c r="B348" s="21"/>
    </row>
    <row r="349" spans="2:2" x14ac:dyDescent="0.2">
      <c r="B349" s="21"/>
    </row>
    <row r="350" spans="2:2" x14ac:dyDescent="0.2">
      <c r="B350" s="21"/>
    </row>
    <row r="351" spans="2:2" x14ac:dyDescent="0.2">
      <c r="B351" s="21"/>
    </row>
    <row r="352" spans="2:2" x14ac:dyDescent="0.2">
      <c r="B352" s="21"/>
    </row>
    <row r="353" spans="2:2" x14ac:dyDescent="0.2">
      <c r="B353" s="21"/>
    </row>
    <row r="354" spans="2:2" x14ac:dyDescent="0.2">
      <c r="B354" s="21"/>
    </row>
    <row r="355" spans="2:2" x14ac:dyDescent="0.2">
      <c r="B355" s="21"/>
    </row>
    <row r="356" spans="2:2" x14ac:dyDescent="0.2">
      <c r="B356" s="21"/>
    </row>
    <row r="357" spans="2:2" x14ac:dyDescent="0.2">
      <c r="B357" s="21"/>
    </row>
    <row r="358" spans="2:2" x14ac:dyDescent="0.2">
      <c r="B358" s="21"/>
    </row>
    <row r="359" spans="2:2" x14ac:dyDescent="0.2">
      <c r="B359" s="21"/>
    </row>
    <row r="360" spans="2:2" x14ac:dyDescent="0.2">
      <c r="B360" s="21"/>
    </row>
    <row r="361" spans="2:2" x14ac:dyDescent="0.2">
      <c r="B361" s="21"/>
    </row>
    <row r="362" spans="2:2" x14ac:dyDescent="0.2">
      <c r="B362" s="21"/>
    </row>
    <row r="363" spans="2:2" x14ac:dyDescent="0.2">
      <c r="B363" s="21"/>
    </row>
    <row r="364" spans="2:2" x14ac:dyDescent="0.2">
      <c r="B364" s="21"/>
    </row>
    <row r="365" spans="2:2" x14ac:dyDescent="0.2">
      <c r="B365" s="21"/>
    </row>
    <row r="366" spans="2:2" x14ac:dyDescent="0.2">
      <c r="B366" s="21"/>
    </row>
    <row r="367" spans="2:2" x14ac:dyDescent="0.2">
      <c r="B367" s="21"/>
    </row>
    <row r="368" spans="2:2" x14ac:dyDescent="0.2">
      <c r="B368" s="21"/>
    </row>
    <row r="369" spans="2:2" x14ac:dyDescent="0.2">
      <c r="B369" s="21"/>
    </row>
    <row r="370" spans="2:2" x14ac:dyDescent="0.2">
      <c r="B370" s="21"/>
    </row>
    <row r="371" spans="2:2" x14ac:dyDescent="0.2">
      <c r="B371" s="21"/>
    </row>
    <row r="372" spans="2:2" x14ac:dyDescent="0.2">
      <c r="B372" s="21"/>
    </row>
    <row r="373" spans="2:2" x14ac:dyDescent="0.2">
      <c r="B373" s="21"/>
    </row>
    <row r="374" spans="2:2" x14ac:dyDescent="0.2">
      <c r="B374" s="21"/>
    </row>
    <row r="375" spans="2:2" x14ac:dyDescent="0.2">
      <c r="B375" s="21"/>
    </row>
    <row r="376" spans="2:2" x14ac:dyDescent="0.2">
      <c r="B376" s="21"/>
    </row>
    <row r="377" spans="2:2" x14ac:dyDescent="0.2">
      <c r="B377" s="21"/>
    </row>
    <row r="378" spans="2:2" x14ac:dyDescent="0.2">
      <c r="B378" s="21"/>
    </row>
    <row r="379" spans="2:2" x14ac:dyDescent="0.2">
      <c r="B379" s="21"/>
    </row>
    <row r="380" spans="2:2" x14ac:dyDescent="0.2">
      <c r="B380" s="21"/>
    </row>
    <row r="381" spans="2:2" x14ac:dyDescent="0.2">
      <c r="B381" s="21"/>
    </row>
    <row r="382" spans="2:2" x14ac:dyDescent="0.2">
      <c r="B382" s="21"/>
    </row>
    <row r="383" spans="2:2" x14ac:dyDescent="0.2">
      <c r="B383" s="21"/>
    </row>
    <row r="384" spans="2:2" x14ac:dyDescent="0.2">
      <c r="B384" s="21"/>
    </row>
    <row r="385" spans="2:2" x14ac:dyDescent="0.2">
      <c r="B385" s="21"/>
    </row>
    <row r="386" spans="2:2" x14ac:dyDescent="0.2">
      <c r="B386" s="21"/>
    </row>
    <row r="387" spans="2:2" x14ac:dyDescent="0.2">
      <c r="B387" s="21"/>
    </row>
    <row r="388" spans="2:2" x14ac:dyDescent="0.2">
      <c r="B388" s="21"/>
    </row>
    <row r="389" spans="2:2" x14ac:dyDescent="0.2">
      <c r="B389" s="21"/>
    </row>
    <row r="390" spans="2:2" x14ac:dyDescent="0.2">
      <c r="B390" s="21"/>
    </row>
    <row r="391" spans="2:2" x14ac:dyDescent="0.2">
      <c r="B391" s="21"/>
    </row>
    <row r="392" spans="2:2" x14ac:dyDescent="0.2">
      <c r="B392" s="21"/>
    </row>
    <row r="393" spans="2:2" x14ac:dyDescent="0.2">
      <c r="B393" s="21"/>
    </row>
    <row r="394" spans="2:2" x14ac:dyDescent="0.2">
      <c r="B394" s="21"/>
    </row>
    <row r="395" spans="2:2" x14ac:dyDescent="0.2">
      <c r="B395" s="21"/>
    </row>
    <row r="396" spans="2:2" x14ac:dyDescent="0.2">
      <c r="B396" s="21"/>
    </row>
    <row r="397" spans="2:2" x14ac:dyDescent="0.2">
      <c r="B397" s="21"/>
    </row>
    <row r="398" spans="2:2" x14ac:dyDescent="0.2">
      <c r="B398" s="21"/>
    </row>
    <row r="399" spans="2:2" x14ac:dyDescent="0.2">
      <c r="B399" s="21"/>
    </row>
    <row r="400" spans="2:2" x14ac:dyDescent="0.2">
      <c r="B400" s="21"/>
    </row>
    <row r="401" spans="2:2" x14ac:dyDescent="0.2">
      <c r="B401" s="21"/>
    </row>
    <row r="402" spans="2:2" x14ac:dyDescent="0.2">
      <c r="B402" s="21"/>
    </row>
    <row r="403" spans="2:2" x14ac:dyDescent="0.2">
      <c r="B403" s="21"/>
    </row>
    <row r="404" spans="2:2" x14ac:dyDescent="0.2">
      <c r="B404" s="21"/>
    </row>
    <row r="405" spans="2:2" x14ac:dyDescent="0.2">
      <c r="B405" s="21"/>
    </row>
    <row r="406" spans="2:2" x14ac:dyDescent="0.2">
      <c r="B406" s="21"/>
    </row>
    <row r="407" spans="2:2" x14ac:dyDescent="0.2">
      <c r="B407" s="21"/>
    </row>
    <row r="408" spans="2:2" x14ac:dyDescent="0.2">
      <c r="B408" s="21"/>
    </row>
    <row r="409" spans="2:2" x14ac:dyDescent="0.2">
      <c r="B409" s="21"/>
    </row>
    <row r="410" spans="2:2" x14ac:dyDescent="0.2">
      <c r="B410" s="21"/>
    </row>
    <row r="411" spans="2:2" x14ac:dyDescent="0.2">
      <c r="B411" s="21"/>
    </row>
    <row r="412" spans="2:2" x14ac:dyDescent="0.2">
      <c r="B412" s="21"/>
    </row>
    <row r="413" spans="2:2" x14ac:dyDescent="0.2">
      <c r="B413" s="21"/>
    </row>
    <row r="414" spans="2:2" x14ac:dyDescent="0.2">
      <c r="B414" s="21"/>
    </row>
    <row r="415" spans="2:2" x14ac:dyDescent="0.2">
      <c r="B415" s="21"/>
    </row>
    <row r="416" spans="2:2" x14ac:dyDescent="0.2">
      <c r="B416" s="21"/>
    </row>
    <row r="417" spans="2:2" x14ac:dyDescent="0.2">
      <c r="B417" s="21"/>
    </row>
    <row r="418" spans="2:2" x14ac:dyDescent="0.2">
      <c r="B418" s="21"/>
    </row>
    <row r="419" spans="2:2" x14ac:dyDescent="0.2">
      <c r="B419" s="21"/>
    </row>
    <row r="420" spans="2:2" x14ac:dyDescent="0.2">
      <c r="B420" s="21"/>
    </row>
    <row r="421" spans="2:2" x14ac:dyDescent="0.2">
      <c r="B421" s="21"/>
    </row>
    <row r="422" spans="2:2" x14ac:dyDescent="0.2">
      <c r="B422" s="21"/>
    </row>
    <row r="423" spans="2:2" x14ac:dyDescent="0.2">
      <c r="B423" s="21"/>
    </row>
    <row r="424" spans="2:2" x14ac:dyDescent="0.2">
      <c r="B424" s="21"/>
    </row>
    <row r="425" spans="2:2" x14ac:dyDescent="0.2">
      <c r="B425" s="21"/>
    </row>
    <row r="426" spans="2:2" x14ac:dyDescent="0.2">
      <c r="B426" s="21"/>
    </row>
    <row r="427" spans="2:2" x14ac:dyDescent="0.2">
      <c r="B427" s="21"/>
    </row>
    <row r="428" spans="2:2" x14ac:dyDescent="0.2">
      <c r="B428" s="21"/>
    </row>
    <row r="429" spans="2:2" x14ac:dyDescent="0.2">
      <c r="B429" s="21"/>
    </row>
    <row r="430" spans="2:2" x14ac:dyDescent="0.2">
      <c r="B430" s="21"/>
    </row>
    <row r="431" spans="2:2" x14ac:dyDescent="0.2">
      <c r="B431" s="21"/>
    </row>
    <row r="432" spans="2:2" x14ac:dyDescent="0.2">
      <c r="B432" s="21"/>
    </row>
    <row r="433" spans="2:2" x14ac:dyDescent="0.2">
      <c r="B433" s="21"/>
    </row>
    <row r="434" spans="2:2" x14ac:dyDescent="0.2">
      <c r="B434" s="21"/>
    </row>
    <row r="435" spans="2:2" x14ac:dyDescent="0.2">
      <c r="B435" s="21"/>
    </row>
    <row r="436" spans="2:2" x14ac:dyDescent="0.2">
      <c r="B436" s="21"/>
    </row>
    <row r="437" spans="2:2" x14ac:dyDescent="0.2">
      <c r="B437" s="21"/>
    </row>
    <row r="438" spans="2:2" x14ac:dyDescent="0.2">
      <c r="B438" s="21"/>
    </row>
    <row r="439" spans="2:2" x14ac:dyDescent="0.2">
      <c r="B439" s="21"/>
    </row>
    <row r="440" spans="2:2" x14ac:dyDescent="0.2">
      <c r="B440" s="21"/>
    </row>
    <row r="441" spans="2:2" x14ac:dyDescent="0.2">
      <c r="B441" s="21"/>
    </row>
    <row r="442" spans="2:2" x14ac:dyDescent="0.2">
      <c r="B442" s="21"/>
    </row>
    <row r="443" spans="2:2" x14ac:dyDescent="0.2">
      <c r="B443" s="21"/>
    </row>
    <row r="444" spans="2:2" x14ac:dyDescent="0.2">
      <c r="B444" s="21"/>
    </row>
    <row r="445" spans="2:2" x14ac:dyDescent="0.2">
      <c r="B445" s="21"/>
    </row>
    <row r="446" spans="2:2" x14ac:dyDescent="0.2">
      <c r="B446" s="21"/>
    </row>
    <row r="447" spans="2:2" x14ac:dyDescent="0.2">
      <c r="B447" s="21"/>
    </row>
    <row r="448" spans="2:2" x14ac:dyDescent="0.2">
      <c r="B448" s="21"/>
    </row>
    <row r="449" spans="2:2" x14ac:dyDescent="0.2">
      <c r="B449" s="21"/>
    </row>
    <row r="450" spans="2:2" x14ac:dyDescent="0.2">
      <c r="B450" s="21"/>
    </row>
    <row r="451" spans="2:2" x14ac:dyDescent="0.2">
      <c r="B451" s="21"/>
    </row>
    <row r="452" spans="2:2" x14ac:dyDescent="0.2">
      <c r="B452" s="21"/>
    </row>
    <row r="453" spans="2:2" x14ac:dyDescent="0.2">
      <c r="B453" s="21"/>
    </row>
    <row r="454" spans="2:2" x14ac:dyDescent="0.2">
      <c r="B454" s="21"/>
    </row>
    <row r="455" spans="2:2" x14ac:dyDescent="0.2">
      <c r="B455" s="21"/>
    </row>
    <row r="456" spans="2:2" x14ac:dyDescent="0.2">
      <c r="B456" s="21"/>
    </row>
    <row r="457" spans="2:2" x14ac:dyDescent="0.2">
      <c r="B457" s="21"/>
    </row>
    <row r="458" spans="2:2" x14ac:dyDescent="0.2">
      <c r="B458" s="21"/>
    </row>
    <row r="459" spans="2:2" x14ac:dyDescent="0.2">
      <c r="B459" s="21"/>
    </row>
    <row r="460" spans="2:2" x14ac:dyDescent="0.2">
      <c r="B460" s="21"/>
    </row>
    <row r="461" spans="2:2" x14ac:dyDescent="0.2">
      <c r="B461" s="21"/>
    </row>
    <row r="462" spans="2:2" x14ac:dyDescent="0.2">
      <c r="B462" s="21"/>
    </row>
    <row r="463" spans="2:2" x14ac:dyDescent="0.2">
      <c r="B463" s="21"/>
    </row>
    <row r="464" spans="2:2" x14ac:dyDescent="0.2">
      <c r="B464" s="21"/>
    </row>
    <row r="465" spans="2:2" x14ac:dyDescent="0.2">
      <c r="B465" s="21"/>
    </row>
    <row r="466" spans="2:2" x14ac:dyDescent="0.2">
      <c r="B466" s="21"/>
    </row>
    <row r="467" spans="2:2" x14ac:dyDescent="0.2">
      <c r="B467" s="21"/>
    </row>
    <row r="468" spans="2:2" x14ac:dyDescent="0.2">
      <c r="B468" s="21"/>
    </row>
    <row r="469" spans="2:2" x14ac:dyDescent="0.2">
      <c r="B469" s="21"/>
    </row>
    <row r="470" spans="2:2" x14ac:dyDescent="0.2">
      <c r="B470" s="21"/>
    </row>
    <row r="471" spans="2:2" x14ac:dyDescent="0.2">
      <c r="B471" s="21"/>
    </row>
    <row r="472" spans="2:2" x14ac:dyDescent="0.2">
      <c r="B472" s="21"/>
    </row>
    <row r="473" spans="2:2" x14ac:dyDescent="0.2">
      <c r="B473" s="21"/>
    </row>
    <row r="474" spans="2:2" x14ac:dyDescent="0.2">
      <c r="B474" s="21"/>
    </row>
    <row r="475" spans="2:2" x14ac:dyDescent="0.2">
      <c r="B475" s="21"/>
    </row>
    <row r="476" spans="2:2" x14ac:dyDescent="0.2">
      <c r="B476" s="21"/>
    </row>
    <row r="477" spans="2:2" x14ac:dyDescent="0.2">
      <c r="B477" s="21"/>
    </row>
    <row r="478" spans="2:2" x14ac:dyDescent="0.2">
      <c r="B478" s="21"/>
    </row>
    <row r="479" spans="2:2" x14ac:dyDescent="0.2">
      <c r="B479" s="21"/>
    </row>
    <row r="480" spans="2:2" x14ac:dyDescent="0.2">
      <c r="B480" s="21"/>
    </row>
    <row r="481" spans="2:2" x14ac:dyDescent="0.2">
      <c r="B481" s="21"/>
    </row>
    <row r="482" spans="2:2" x14ac:dyDescent="0.2">
      <c r="B482" s="21"/>
    </row>
    <row r="483" spans="2:2" x14ac:dyDescent="0.2">
      <c r="B483" s="21"/>
    </row>
    <row r="484" spans="2:2" x14ac:dyDescent="0.2">
      <c r="B484" s="21"/>
    </row>
    <row r="485" spans="2:2" x14ac:dyDescent="0.2">
      <c r="B485" s="21"/>
    </row>
    <row r="486" spans="2:2" x14ac:dyDescent="0.2">
      <c r="B486" s="21"/>
    </row>
    <row r="487" spans="2:2" x14ac:dyDescent="0.2">
      <c r="B487" s="21"/>
    </row>
    <row r="488" spans="2:2" x14ac:dyDescent="0.2">
      <c r="B488" s="21"/>
    </row>
    <row r="489" spans="2:2" x14ac:dyDescent="0.2">
      <c r="B489" s="21"/>
    </row>
    <row r="490" spans="2:2" x14ac:dyDescent="0.2">
      <c r="B490" s="21"/>
    </row>
    <row r="491" spans="2:2" x14ac:dyDescent="0.2">
      <c r="B491" s="21"/>
    </row>
    <row r="492" spans="2:2" x14ac:dyDescent="0.2">
      <c r="B492" s="21"/>
    </row>
    <row r="493" spans="2:2" x14ac:dyDescent="0.2">
      <c r="B493" s="21"/>
    </row>
    <row r="494" spans="2:2" x14ac:dyDescent="0.2">
      <c r="B494" s="21"/>
    </row>
    <row r="495" spans="2:2" x14ac:dyDescent="0.2">
      <c r="B495" s="21"/>
    </row>
    <row r="496" spans="2:2" x14ac:dyDescent="0.2">
      <c r="B496" s="21"/>
    </row>
    <row r="497" spans="2:2" x14ac:dyDescent="0.2">
      <c r="B497" s="21"/>
    </row>
    <row r="498" spans="2:2" x14ac:dyDescent="0.2">
      <c r="B498" s="21"/>
    </row>
    <row r="499" spans="2:2" x14ac:dyDescent="0.2">
      <c r="B499" s="21"/>
    </row>
    <row r="500" spans="2:2" x14ac:dyDescent="0.2">
      <c r="B500" s="21"/>
    </row>
    <row r="501" spans="2:2" x14ac:dyDescent="0.2">
      <c r="B501" s="21"/>
    </row>
    <row r="502" spans="2:2" x14ac:dyDescent="0.2">
      <c r="B502" s="21"/>
    </row>
    <row r="503" spans="2:2" x14ac:dyDescent="0.2">
      <c r="B503" s="21"/>
    </row>
    <row r="504" spans="2:2" x14ac:dyDescent="0.2">
      <c r="B504" s="21"/>
    </row>
    <row r="505" spans="2:2" x14ac:dyDescent="0.2">
      <c r="B505" s="21"/>
    </row>
    <row r="506" spans="2:2" x14ac:dyDescent="0.2">
      <c r="B506" s="21"/>
    </row>
    <row r="507" spans="2:2" x14ac:dyDescent="0.2">
      <c r="B507" s="21"/>
    </row>
    <row r="508" spans="2:2" x14ac:dyDescent="0.2">
      <c r="B508" s="21"/>
    </row>
    <row r="509" spans="2:2" x14ac:dyDescent="0.2">
      <c r="B509" s="21"/>
    </row>
    <row r="510" spans="2:2" x14ac:dyDescent="0.2">
      <c r="B510" s="21"/>
    </row>
    <row r="511" spans="2:2" x14ac:dyDescent="0.2">
      <c r="B511" s="21"/>
    </row>
    <row r="512" spans="2:2" x14ac:dyDescent="0.2">
      <c r="B512" s="21"/>
    </row>
    <row r="513" spans="2:2" x14ac:dyDescent="0.2">
      <c r="B513" s="21"/>
    </row>
    <row r="514" spans="2:2" x14ac:dyDescent="0.2">
      <c r="B514" s="21"/>
    </row>
    <row r="515" spans="2:2" x14ac:dyDescent="0.2">
      <c r="B515" s="21"/>
    </row>
    <row r="516" spans="2:2" x14ac:dyDescent="0.2">
      <c r="B516" s="21"/>
    </row>
    <row r="517" spans="2:2" x14ac:dyDescent="0.2">
      <c r="B517" s="21"/>
    </row>
    <row r="518" spans="2:2" x14ac:dyDescent="0.2">
      <c r="B518" s="21"/>
    </row>
    <row r="519" spans="2:2" x14ac:dyDescent="0.2">
      <c r="B519" s="21"/>
    </row>
    <row r="520" spans="2:2" x14ac:dyDescent="0.2">
      <c r="B520" s="21"/>
    </row>
    <row r="521" spans="2:2" x14ac:dyDescent="0.2">
      <c r="B521" s="21"/>
    </row>
    <row r="522" spans="2:2" x14ac:dyDescent="0.2">
      <c r="B522" s="21"/>
    </row>
    <row r="523" spans="2:2" x14ac:dyDescent="0.2">
      <c r="B523" s="21"/>
    </row>
    <row r="524" spans="2:2" x14ac:dyDescent="0.2">
      <c r="B524" s="21"/>
    </row>
    <row r="525" spans="2:2" x14ac:dyDescent="0.2">
      <c r="B525" s="21"/>
    </row>
    <row r="526" spans="2:2" x14ac:dyDescent="0.2">
      <c r="B526" s="21"/>
    </row>
    <row r="527" spans="2:2" x14ac:dyDescent="0.2">
      <c r="B527" s="21"/>
    </row>
    <row r="528" spans="2:2" x14ac:dyDescent="0.2">
      <c r="B528" s="21"/>
    </row>
    <row r="529" spans="2:2" x14ac:dyDescent="0.2">
      <c r="B529" s="21"/>
    </row>
    <row r="530" spans="2:2" x14ac:dyDescent="0.2">
      <c r="B530" s="21"/>
    </row>
    <row r="531" spans="2:2" x14ac:dyDescent="0.2">
      <c r="B531" s="21"/>
    </row>
    <row r="532" spans="2:2" x14ac:dyDescent="0.2">
      <c r="B532" s="21"/>
    </row>
    <row r="533" spans="2:2" x14ac:dyDescent="0.2">
      <c r="B533" s="21"/>
    </row>
    <row r="534" spans="2:2" x14ac:dyDescent="0.2">
      <c r="B534" s="21"/>
    </row>
    <row r="535" spans="2:2" x14ac:dyDescent="0.2">
      <c r="B535" s="21"/>
    </row>
    <row r="536" spans="2:2" x14ac:dyDescent="0.2">
      <c r="B536" s="21"/>
    </row>
    <row r="537" spans="2:2" x14ac:dyDescent="0.2">
      <c r="B537" s="21"/>
    </row>
    <row r="538" spans="2:2" x14ac:dyDescent="0.2">
      <c r="B538" s="21"/>
    </row>
    <row r="539" spans="2:2" x14ac:dyDescent="0.2">
      <c r="B539" s="21"/>
    </row>
    <row r="540" spans="2:2" x14ac:dyDescent="0.2">
      <c r="B540" s="21"/>
    </row>
    <row r="541" spans="2:2" x14ac:dyDescent="0.2">
      <c r="B541" s="21"/>
    </row>
    <row r="542" spans="2:2" x14ac:dyDescent="0.2">
      <c r="B542" s="21"/>
    </row>
    <row r="543" spans="2:2" x14ac:dyDescent="0.2">
      <c r="B543" s="21"/>
    </row>
    <row r="544" spans="2:2" x14ac:dyDescent="0.2">
      <c r="B544" s="21"/>
    </row>
    <row r="545" spans="2:2" x14ac:dyDescent="0.2">
      <c r="B545" s="21"/>
    </row>
    <row r="546" spans="2:2" x14ac:dyDescent="0.2">
      <c r="B546" s="21"/>
    </row>
    <row r="547" spans="2:2" x14ac:dyDescent="0.2">
      <c r="B547" s="21"/>
    </row>
    <row r="548" spans="2:2" x14ac:dyDescent="0.2">
      <c r="B548" s="21"/>
    </row>
    <row r="549" spans="2:2" x14ac:dyDescent="0.2">
      <c r="B549" s="21"/>
    </row>
    <row r="550" spans="2:2" x14ac:dyDescent="0.2">
      <c r="B550" s="21"/>
    </row>
    <row r="551" spans="2:2" x14ac:dyDescent="0.2">
      <c r="B551" s="21"/>
    </row>
    <row r="552" spans="2:2" x14ac:dyDescent="0.2">
      <c r="B552" s="21"/>
    </row>
    <row r="553" spans="2:2" x14ac:dyDescent="0.2">
      <c r="B553" s="21"/>
    </row>
    <row r="554" spans="2:2" x14ac:dyDescent="0.2">
      <c r="B554" s="21"/>
    </row>
    <row r="555" spans="2:2" x14ac:dyDescent="0.2">
      <c r="B555" s="21"/>
    </row>
    <row r="556" spans="2:2" x14ac:dyDescent="0.2">
      <c r="B556" s="21"/>
    </row>
    <row r="557" spans="2:2" x14ac:dyDescent="0.2">
      <c r="B557" s="21"/>
    </row>
    <row r="558" spans="2:2" x14ac:dyDescent="0.2">
      <c r="B558" s="21"/>
    </row>
    <row r="559" spans="2:2" x14ac:dyDescent="0.2">
      <c r="B559" s="21"/>
    </row>
    <row r="560" spans="2:2" x14ac:dyDescent="0.2">
      <c r="B560" s="21"/>
    </row>
    <row r="561" spans="2:2" x14ac:dyDescent="0.2">
      <c r="B561" s="21"/>
    </row>
    <row r="562" spans="2:2" x14ac:dyDescent="0.2">
      <c r="B562" s="21"/>
    </row>
    <row r="563" spans="2:2" x14ac:dyDescent="0.2">
      <c r="B563" s="21"/>
    </row>
    <row r="564" spans="2:2" x14ac:dyDescent="0.2">
      <c r="B564" s="21"/>
    </row>
    <row r="565" spans="2:2" x14ac:dyDescent="0.2">
      <c r="B565" s="21"/>
    </row>
    <row r="566" spans="2:2" x14ac:dyDescent="0.2">
      <c r="B566" s="21"/>
    </row>
    <row r="567" spans="2:2" x14ac:dyDescent="0.2">
      <c r="B567" s="21"/>
    </row>
    <row r="568" spans="2:2" x14ac:dyDescent="0.2">
      <c r="B568" s="21"/>
    </row>
    <row r="569" spans="2:2" x14ac:dyDescent="0.2">
      <c r="B569" s="21"/>
    </row>
    <row r="570" spans="2:2" x14ac:dyDescent="0.2">
      <c r="B570" s="21"/>
    </row>
    <row r="571" spans="2:2" x14ac:dyDescent="0.2">
      <c r="B571" s="21"/>
    </row>
    <row r="572" spans="2:2" x14ac:dyDescent="0.2">
      <c r="B572" s="21"/>
    </row>
    <row r="573" spans="2:2" x14ac:dyDescent="0.2">
      <c r="B573" s="21"/>
    </row>
    <row r="574" spans="2:2" x14ac:dyDescent="0.2">
      <c r="B574" s="21"/>
    </row>
    <row r="575" spans="2:2" x14ac:dyDescent="0.2">
      <c r="B575" s="21"/>
    </row>
    <row r="576" spans="2:2" x14ac:dyDescent="0.2">
      <c r="B576" s="21"/>
    </row>
    <row r="577" spans="2:2" x14ac:dyDescent="0.2">
      <c r="B577" s="21"/>
    </row>
    <row r="578" spans="2:2" x14ac:dyDescent="0.2">
      <c r="B578" s="21"/>
    </row>
    <row r="579" spans="2:2" x14ac:dyDescent="0.2">
      <c r="B579" s="21"/>
    </row>
    <row r="580" spans="2:2" x14ac:dyDescent="0.2">
      <c r="B580" s="21"/>
    </row>
    <row r="581" spans="2:2" x14ac:dyDescent="0.2">
      <c r="B581" s="21"/>
    </row>
    <row r="582" spans="2:2" x14ac:dyDescent="0.2">
      <c r="B582" s="21"/>
    </row>
    <row r="583" spans="2:2" x14ac:dyDescent="0.2">
      <c r="B583" s="21"/>
    </row>
    <row r="584" spans="2:2" x14ac:dyDescent="0.2">
      <c r="B584" s="21"/>
    </row>
    <row r="585" spans="2:2" x14ac:dyDescent="0.2">
      <c r="B585" s="21"/>
    </row>
    <row r="586" spans="2:2" x14ac:dyDescent="0.2">
      <c r="B586" s="21"/>
    </row>
    <row r="587" spans="2:2" x14ac:dyDescent="0.2">
      <c r="B587" s="21"/>
    </row>
    <row r="588" spans="2:2" x14ac:dyDescent="0.2">
      <c r="B588" s="21"/>
    </row>
    <row r="589" spans="2:2" x14ac:dyDescent="0.2">
      <c r="B589" s="21"/>
    </row>
    <row r="590" spans="2:2" x14ac:dyDescent="0.2">
      <c r="B590" s="21"/>
    </row>
    <row r="591" spans="2:2" x14ac:dyDescent="0.2">
      <c r="B591" s="21"/>
    </row>
    <row r="592" spans="2:2" x14ac:dyDescent="0.2">
      <c r="B592" s="21"/>
    </row>
    <row r="593" spans="2:2" x14ac:dyDescent="0.2">
      <c r="B593" s="21"/>
    </row>
    <row r="594" spans="2:2" x14ac:dyDescent="0.2">
      <c r="B594" s="21"/>
    </row>
    <row r="595" spans="2:2" x14ac:dyDescent="0.2">
      <c r="B595" s="21"/>
    </row>
    <row r="596" spans="2:2" x14ac:dyDescent="0.2">
      <c r="B596" s="21"/>
    </row>
    <row r="597" spans="2:2" x14ac:dyDescent="0.2">
      <c r="B597" s="21"/>
    </row>
    <row r="598" spans="2:2" x14ac:dyDescent="0.2">
      <c r="B598" s="21"/>
    </row>
    <row r="599" spans="2:2" x14ac:dyDescent="0.2">
      <c r="B599" s="21"/>
    </row>
    <row r="600" spans="2:2" x14ac:dyDescent="0.2">
      <c r="B600" s="21"/>
    </row>
    <row r="601" spans="2:2" x14ac:dyDescent="0.2">
      <c r="B601" s="21"/>
    </row>
    <row r="602" spans="2:2" x14ac:dyDescent="0.2">
      <c r="B602" s="21"/>
    </row>
    <row r="603" spans="2:2" x14ac:dyDescent="0.2">
      <c r="B603" s="21"/>
    </row>
    <row r="604" spans="2:2" x14ac:dyDescent="0.2">
      <c r="B604" s="21"/>
    </row>
    <row r="605" spans="2:2" x14ac:dyDescent="0.2">
      <c r="B605" s="21"/>
    </row>
    <row r="606" spans="2:2" x14ac:dyDescent="0.2">
      <c r="B606" s="21"/>
    </row>
    <row r="607" spans="2:2" x14ac:dyDescent="0.2">
      <c r="B607" s="21"/>
    </row>
    <row r="608" spans="2:2" x14ac:dyDescent="0.2">
      <c r="B608" s="21"/>
    </row>
    <row r="609" spans="2:2" x14ac:dyDescent="0.2">
      <c r="B609" s="21"/>
    </row>
    <row r="610" spans="2:2" x14ac:dyDescent="0.2">
      <c r="B610" s="21"/>
    </row>
    <row r="611" spans="2:2" x14ac:dyDescent="0.2">
      <c r="B611" s="21"/>
    </row>
    <row r="612" spans="2:2" x14ac:dyDescent="0.2">
      <c r="B612" s="21"/>
    </row>
    <row r="613" spans="2:2" x14ac:dyDescent="0.2">
      <c r="B613" s="21"/>
    </row>
    <row r="614" spans="2:2" x14ac:dyDescent="0.2">
      <c r="B614" s="21"/>
    </row>
    <row r="615" spans="2:2" x14ac:dyDescent="0.2">
      <c r="B615" s="21"/>
    </row>
    <row r="616" spans="2:2" x14ac:dyDescent="0.2">
      <c r="B616" s="21"/>
    </row>
    <row r="617" spans="2:2" x14ac:dyDescent="0.2">
      <c r="B617" s="21"/>
    </row>
    <row r="618" spans="2:2" x14ac:dyDescent="0.2">
      <c r="B618" s="21"/>
    </row>
    <row r="619" spans="2:2" x14ac:dyDescent="0.2">
      <c r="B619" s="21"/>
    </row>
    <row r="620" spans="2:2" x14ac:dyDescent="0.2">
      <c r="B620" s="21"/>
    </row>
    <row r="621" spans="2:2" x14ac:dyDescent="0.2">
      <c r="B621" s="21"/>
    </row>
    <row r="622" spans="2:2" x14ac:dyDescent="0.2">
      <c r="B622" s="21"/>
    </row>
    <row r="623" spans="2:2" x14ac:dyDescent="0.2">
      <c r="B623" s="21"/>
    </row>
    <row r="624" spans="2:2" x14ac:dyDescent="0.2">
      <c r="B624" s="21"/>
    </row>
    <row r="625" spans="2:2" x14ac:dyDescent="0.2">
      <c r="B625" s="21"/>
    </row>
    <row r="626" spans="2:2" x14ac:dyDescent="0.2">
      <c r="B626" s="21"/>
    </row>
    <row r="627" spans="2:2" x14ac:dyDescent="0.2">
      <c r="B627" s="21"/>
    </row>
    <row r="628" spans="2:2" x14ac:dyDescent="0.2">
      <c r="B628" s="21"/>
    </row>
    <row r="629" spans="2:2" x14ac:dyDescent="0.2">
      <c r="B629" s="21"/>
    </row>
    <row r="630" spans="2:2" x14ac:dyDescent="0.2">
      <c r="B630" s="21"/>
    </row>
    <row r="631" spans="2:2" x14ac:dyDescent="0.2">
      <c r="B631" s="21"/>
    </row>
    <row r="632" spans="2:2" x14ac:dyDescent="0.2">
      <c r="B632" s="21"/>
    </row>
    <row r="633" spans="2:2" x14ac:dyDescent="0.2">
      <c r="B633" s="21"/>
    </row>
    <row r="634" spans="2:2" x14ac:dyDescent="0.2">
      <c r="B634" s="21"/>
    </row>
    <row r="635" spans="2:2" x14ac:dyDescent="0.2">
      <c r="B635" s="21"/>
    </row>
    <row r="636" spans="2:2" x14ac:dyDescent="0.2">
      <c r="B636" s="21"/>
    </row>
    <row r="637" spans="2:2" x14ac:dyDescent="0.2">
      <c r="B637" s="21"/>
    </row>
    <row r="638" spans="2:2" x14ac:dyDescent="0.2">
      <c r="B638" s="21"/>
    </row>
    <row r="639" spans="2:2" x14ac:dyDescent="0.2">
      <c r="B639" s="21"/>
    </row>
    <row r="640" spans="2:2" x14ac:dyDescent="0.2">
      <c r="B640" s="21"/>
    </row>
    <row r="641" spans="2:2" x14ac:dyDescent="0.2">
      <c r="B641" s="21"/>
    </row>
    <row r="642" spans="2:2" x14ac:dyDescent="0.2">
      <c r="B642" s="21"/>
    </row>
    <row r="643" spans="2:2" x14ac:dyDescent="0.2">
      <c r="B643" s="21"/>
    </row>
    <row r="644" spans="2:2" x14ac:dyDescent="0.2">
      <c r="B644" s="21"/>
    </row>
    <row r="645" spans="2:2" x14ac:dyDescent="0.2">
      <c r="B645" s="21"/>
    </row>
    <row r="646" spans="2:2" x14ac:dyDescent="0.2">
      <c r="B646" s="21"/>
    </row>
    <row r="647" spans="2:2" x14ac:dyDescent="0.2">
      <c r="B647" s="21"/>
    </row>
    <row r="648" spans="2:2" x14ac:dyDescent="0.2">
      <c r="B648" s="21"/>
    </row>
    <row r="649" spans="2:2" x14ac:dyDescent="0.2">
      <c r="B649" s="21"/>
    </row>
    <row r="650" spans="2:2" x14ac:dyDescent="0.2">
      <c r="B650" s="21"/>
    </row>
    <row r="651" spans="2:2" x14ac:dyDescent="0.2">
      <c r="B651" s="21"/>
    </row>
    <row r="652" spans="2:2" x14ac:dyDescent="0.2">
      <c r="B652" s="21"/>
    </row>
    <row r="653" spans="2:2" x14ac:dyDescent="0.2">
      <c r="B653" s="21"/>
    </row>
    <row r="654" spans="2:2" x14ac:dyDescent="0.2">
      <c r="B654" s="21"/>
    </row>
    <row r="655" spans="2:2" x14ac:dyDescent="0.2">
      <c r="B655" s="21"/>
    </row>
    <row r="656" spans="2:2" x14ac:dyDescent="0.2">
      <c r="B656" s="21"/>
    </row>
    <row r="657" spans="2:2" x14ac:dyDescent="0.2">
      <c r="B657" s="21"/>
    </row>
    <row r="658" spans="2:2" x14ac:dyDescent="0.2">
      <c r="B658" s="21"/>
    </row>
    <row r="659" spans="2:2" x14ac:dyDescent="0.2">
      <c r="B659" s="21"/>
    </row>
    <row r="660" spans="2:2" x14ac:dyDescent="0.2">
      <c r="B660" s="21"/>
    </row>
    <row r="661" spans="2:2" x14ac:dyDescent="0.2">
      <c r="B661" s="21"/>
    </row>
    <row r="662" spans="2:2" x14ac:dyDescent="0.2">
      <c r="B662" s="21"/>
    </row>
    <row r="663" spans="2:2" x14ac:dyDescent="0.2">
      <c r="B663" s="21"/>
    </row>
    <row r="664" spans="2:2" x14ac:dyDescent="0.2">
      <c r="B664" s="21"/>
    </row>
    <row r="665" spans="2:2" x14ac:dyDescent="0.2">
      <c r="B665" s="21"/>
    </row>
    <row r="666" spans="2:2" x14ac:dyDescent="0.2">
      <c r="B666" s="21"/>
    </row>
    <row r="667" spans="2:2" x14ac:dyDescent="0.2">
      <c r="B667" s="21"/>
    </row>
    <row r="668" spans="2:2" x14ac:dyDescent="0.2">
      <c r="B668" s="21"/>
    </row>
    <row r="669" spans="2:2" x14ac:dyDescent="0.2">
      <c r="B669" s="21"/>
    </row>
    <row r="670" spans="2:2" x14ac:dyDescent="0.2">
      <c r="B670" s="21"/>
    </row>
    <row r="671" spans="2:2" x14ac:dyDescent="0.2">
      <c r="B671" s="21"/>
    </row>
    <row r="672" spans="2:2" x14ac:dyDescent="0.2">
      <c r="B672" s="21"/>
    </row>
    <row r="673" spans="2:2" x14ac:dyDescent="0.2">
      <c r="B673" s="21"/>
    </row>
    <row r="674" spans="2:2" x14ac:dyDescent="0.2">
      <c r="B674" s="21"/>
    </row>
    <row r="675" spans="2:2" x14ac:dyDescent="0.2">
      <c r="B675" s="21"/>
    </row>
    <row r="676" spans="2:2" x14ac:dyDescent="0.2">
      <c r="B676" s="21"/>
    </row>
    <row r="677" spans="2:2" x14ac:dyDescent="0.2">
      <c r="B677" s="21"/>
    </row>
    <row r="678" spans="2:2" x14ac:dyDescent="0.2">
      <c r="B678" s="21"/>
    </row>
    <row r="679" spans="2:2" x14ac:dyDescent="0.2">
      <c r="B679" s="21"/>
    </row>
    <row r="680" spans="2:2" x14ac:dyDescent="0.2">
      <c r="B680" s="21"/>
    </row>
    <row r="681" spans="2:2" x14ac:dyDescent="0.2">
      <c r="B681" s="21"/>
    </row>
    <row r="682" spans="2:2" x14ac:dyDescent="0.2">
      <c r="B682" s="21"/>
    </row>
    <row r="683" spans="2:2" x14ac:dyDescent="0.2">
      <c r="B683" s="21"/>
    </row>
    <row r="684" spans="2:2" x14ac:dyDescent="0.2">
      <c r="B684" s="21"/>
    </row>
    <row r="685" spans="2:2" x14ac:dyDescent="0.2">
      <c r="B685" s="21"/>
    </row>
    <row r="686" spans="2:2" x14ac:dyDescent="0.2">
      <c r="B686" s="21"/>
    </row>
    <row r="687" spans="2:2" x14ac:dyDescent="0.2">
      <c r="B687" s="21"/>
    </row>
    <row r="688" spans="2:2" x14ac:dyDescent="0.2">
      <c r="B688" s="21"/>
    </row>
    <row r="689" spans="2:2" x14ac:dyDescent="0.2">
      <c r="B689" s="21"/>
    </row>
    <row r="690" spans="2:2" x14ac:dyDescent="0.2">
      <c r="B690" s="21"/>
    </row>
    <row r="691" spans="2:2" x14ac:dyDescent="0.2">
      <c r="B691" s="21"/>
    </row>
    <row r="692" spans="2:2" x14ac:dyDescent="0.2">
      <c r="B692" s="21"/>
    </row>
    <row r="693" spans="2:2" x14ac:dyDescent="0.2">
      <c r="B693" s="21"/>
    </row>
    <row r="694" spans="2:2" x14ac:dyDescent="0.2">
      <c r="B694" s="21"/>
    </row>
    <row r="695" spans="2:2" x14ac:dyDescent="0.2">
      <c r="B695" s="21"/>
    </row>
    <row r="696" spans="2:2" x14ac:dyDescent="0.2">
      <c r="B696" s="21"/>
    </row>
    <row r="697" spans="2:2" x14ac:dyDescent="0.2">
      <c r="B697" s="21"/>
    </row>
    <row r="698" spans="2:2" x14ac:dyDescent="0.2">
      <c r="B698" s="21"/>
    </row>
    <row r="699" spans="2:2" x14ac:dyDescent="0.2">
      <c r="B699" s="21"/>
    </row>
    <row r="700" spans="2:2" x14ac:dyDescent="0.2">
      <c r="B700" s="21"/>
    </row>
    <row r="701" spans="2:2" x14ac:dyDescent="0.2">
      <c r="B701" s="21"/>
    </row>
    <row r="702" spans="2:2" x14ac:dyDescent="0.2">
      <c r="B702" s="21"/>
    </row>
    <row r="703" spans="2:2" x14ac:dyDescent="0.2">
      <c r="B703" s="21"/>
    </row>
    <row r="704" spans="2:2" x14ac:dyDescent="0.2">
      <c r="B704" s="21"/>
    </row>
    <row r="705" spans="2:2" x14ac:dyDescent="0.2">
      <c r="B705" s="21"/>
    </row>
    <row r="706" spans="2:2" x14ac:dyDescent="0.2">
      <c r="B706" s="21"/>
    </row>
    <row r="707" spans="2:2" x14ac:dyDescent="0.2">
      <c r="B707" s="21"/>
    </row>
    <row r="708" spans="2:2" x14ac:dyDescent="0.2">
      <c r="B708" s="21"/>
    </row>
    <row r="709" spans="2:2" x14ac:dyDescent="0.2">
      <c r="B709" s="21"/>
    </row>
    <row r="710" spans="2:2" x14ac:dyDescent="0.2">
      <c r="B710" s="21"/>
    </row>
    <row r="711" spans="2:2" x14ac:dyDescent="0.2">
      <c r="B711" s="21"/>
    </row>
    <row r="712" spans="2:2" x14ac:dyDescent="0.2">
      <c r="B712" s="21"/>
    </row>
    <row r="713" spans="2:2" x14ac:dyDescent="0.2">
      <c r="B713" s="21"/>
    </row>
    <row r="714" spans="2:2" x14ac:dyDescent="0.2">
      <c r="B714" s="21"/>
    </row>
    <row r="715" spans="2:2" x14ac:dyDescent="0.2">
      <c r="B715" s="21"/>
    </row>
    <row r="716" spans="2:2" x14ac:dyDescent="0.2">
      <c r="B716" s="21"/>
    </row>
    <row r="717" spans="2:2" x14ac:dyDescent="0.2">
      <c r="B717" s="21"/>
    </row>
    <row r="718" spans="2:2" x14ac:dyDescent="0.2">
      <c r="B718" s="21"/>
    </row>
    <row r="719" spans="2:2" x14ac:dyDescent="0.2">
      <c r="B719" s="21"/>
    </row>
    <row r="720" spans="2:2" x14ac:dyDescent="0.2">
      <c r="B720" s="21"/>
    </row>
    <row r="721" spans="2:2" x14ac:dyDescent="0.2">
      <c r="B721" s="21"/>
    </row>
    <row r="722" spans="2:2" x14ac:dyDescent="0.2">
      <c r="B722" s="21"/>
    </row>
    <row r="723" spans="2:2" x14ac:dyDescent="0.2">
      <c r="B723" s="21"/>
    </row>
    <row r="724" spans="2:2" x14ac:dyDescent="0.2">
      <c r="B724" s="21"/>
    </row>
    <row r="725" spans="2:2" x14ac:dyDescent="0.2">
      <c r="B725" s="21"/>
    </row>
    <row r="726" spans="2:2" x14ac:dyDescent="0.2">
      <c r="B726" s="21"/>
    </row>
    <row r="727" spans="2:2" x14ac:dyDescent="0.2">
      <c r="B727" s="21"/>
    </row>
    <row r="728" spans="2:2" x14ac:dyDescent="0.2">
      <c r="B728" s="21"/>
    </row>
    <row r="729" spans="2:2" x14ac:dyDescent="0.2">
      <c r="B729" s="21"/>
    </row>
    <row r="730" spans="2:2" x14ac:dyDescent="0.2">
      <c r="B730" s="21"/>
    </row>
    <row r="731" spans="2:2" x14ac:dyDescent="0.2">
      <c r="B731" s="21"/>
    </row>
    <row r="732" spans="2:2" x14ac:dyDescent="0.2">
      <c r="B732" s="21"/>
    </row>
    <row r="733" spans="2:2" x14ac:dyDescent="0.2">
      <c r="B733" s="21"/>
    </row>
    <row r="734" spans="2:2" x14ac:dyDescent="0.2">
      <c r="B734" s="21"/>
    </row>
    <row r="735" spans="2:2" x14ac:dyDescent="0.2">
      <c r="B735" s="21"/>
    </row>
    <row r="736" spans="2:2" x14ac:dyDescent="0.2">
      <c r="B736" s="21"/>
    </row>
    <row r="737" spans="2:2" x14ac:dyDescent="0.2">
      <c r="B737" s="21"/>
    </row>
    <row r="738" spans="2:2" x14ac:dyDescent="0.2">
      <c r="B738" s="21"/>
    </row>
    <row r="739" spans="2:2" x14ac:dyDescent="0.2">
      <c r="B739" s="21"/>
    </row>
    <row r="740" spans="2:2" x14ac:dyDescent="0.2">
      <c r="B740" s="21"/>
    </row>
    <row r="741" spans="2:2" x14ac:dyDescent="0.2">
      <c r="B741" s="21"/>
    </row>
    <row r="742" spans="2:2" x14ac:dyDescent="0.2">
      <c r="B742" s="21"/>
    </row>
    <row r="743" spans="2:2" x14ac:dyDescent="0.2">
      <c r="B743" s="21"/>
    </row>
    <row r="744" spans="2:2" x14ac:dyDescent="0.2">
      <c r="B744" s="21"/>
    </row>
    <row r="745" spans="2:2" x14ac:dyDescent="0.2">
      <c r="B745" s="21"/>
    </row>
    <row r="746" spans="2:2" x14ac:dyDescent="0.2">
      <c r="B746" s="21"/>
    </row>
    <row r="747" spans="2:2" x14ac:dyDescent="0.2">
      <c r="B747" s="21"/>
    </row>
    <row r="748" spans="2:2" x14ac:dyDescent="0.2">
      <c r="B748" s="21"/>
    </row>
    <row r="749" spans="2:2" x14ac:dyDescent="0.2">
      <c r="B749" s="21"/>
    </row>
    <row r="750" spans="2:2" x14ac:dyDescent="0.2">
      <c r="B750" s="21"/>
    </row>
    <row r="751" spans="2:2" x14ac:dyDescent="0.2">
      <c r="B751" s="21"/>
    </row>
    <row r="752" spans="2:2" x14ac:dyDescent="0.2">
      <c r="B752" s="21"/>
    </row>
    <row r="753" spans="2:2" x14ac:dyDescent="0.2">
      <c r="B753" s="21"/>
    </row>
    <row r="754" spans="2:2" x14ac:dyDescent="0.2">
      <c r="B754" s="21"/>
    </row>
    <row r="755" spans="2:2" x14ac:dyDescent="0.2">
      <c r="B755" s="21"/>
    </row>
    <row r="756" spans="2:2" x14ac:dyDescent="0.2">
      <c r="B756" s="21"/>
    </row>
    <row r="757" spans="2:2" x14ac:dyDescent="0.2">
      <c r="B757" s="21"/>
    </row>
    <row r="758" spans="2:2" x14ac:dyDescent="0.2">
      <c r="B758" s="21"/>
    </row>
    <row r="759" spans="2:2" x14ac:dyDescent="0.2">
      <c r="B759" s="21"/>
    </row>
    <row r="760" spans="2:2" x14ac:dyDescent="0.2">
      <c r="B760" s="21"/>
    </row>
    <row r="761" spans="2:2" x14ac:dyDescent="0.2">
      <c r="B761" s="21"/>
    </row>
    <row r="762" spans="2:2" x14ac:dyDescent="0.2">
      <c r="B762" s="21"/>
    </row>
    <row r="763" spans="2:2" x14ac:dyDescent="0.2">
      <c r="B763" s="21"/>
    </row>
    <row r="764" spans="2:2" x14ac:dyDescent="0.2">
      <c r="B764" s="21"/>
    </row>
    <row r="765" spans="2:2" x14ac:dyDescent="0.2">
      <c r="B765" s="21"/>
    </row>
    <row r="766" spans="2:2" x14ac:dyDescent="0.2">
      <c r="B766" s="21"/>
    </row>
    <row r="767" spans="2:2" x14ac:dyDescent="0.2">
      <c r="B767" s="21"/>
    </row>
    <row r="768" spans="2:2" x14ac:dyDescent="0.2">
      <c r="B768" s="21"/>
    </row>
    <row r="769" spans="2:2" x14ac:dyDescent="0.2">
      <c r="B769" s="21"/>
    </row>
    <row r="770" spans="2:2" x14ac:dyDescent="0.2">
      <c r="B770" s="21"/>
    </row>
    <row r="771" spans="2:2" x14ac:dyDescent="0.2">
      <c r="B771" s="21"/>
    </row>
    <row r="772" spans="2:2" x14ac:dyDescent="0.2">
      <c r="B772" s="21"/>
    </row>
    <row r="773" spans="2:2" x14ac:dyDescent="0.2">
      <c r="B773" s="21"/>
    </row>
    <row r="774" spans="2:2" x14ac:dyDescent="0.2">
      <c r="B774" s="21"/>
    </row>
    <row r="775" spans="2:2" x14ac:dyDescent="0.2">
      <c r="B775" s="21"/>
    </row>
    <row r="776" spans="2:2" x14ac:dyDescent="0.2">
      <c r="B776" s="21"/>
    </row>
    <row r="777" spans="2:2" x14ac:dyDescent="0.2">
      <c r="B777" s="21"/>
    </row>
    <row r="778" spans="2:2" x14ac:dyDescent="0.2">
      <c r="B778" s="21"/>
    </row>
    <row r="779" spans="2:2" x14ac:dyDescent="0.2">
      <c r="B779" s="21"/>
    </row>
    <row r="780" spans="2:2" x14ac:dyDescent="0.2">
      <c r="B780" s="21"/>
    </row>
    <row r="781" spans="2:2" x14ac:dyDescent="0.2">
      <c r="B781" s="21"/>
    </row>
    <row r="782" spans="2:2" x14ac:dyDescent="0.2">
      <c r="B782" s="21"/>
    </row>
    <row r="783" spans="2:2" x14ac:dyDescent="0.2">
      <c r="B783" s="21"/>
    </row>
    <row r="784" spans="2:2" x14ac:dyDescent="0.2">
      <c r="B784" s="21"/>
    </row>
    <row r="785" spans="2:2" x14ac:dyDescent="0.2">
      <c r="B785" s="21"/>
    </row>
    <row r="786" spans="2:2" x14ac:dyDescent="0.2">
      <c r="B786" s="21"/>
    </row>
    <row r="787" spans="2:2" x14ac:dyDescent="0.2">
      <c r="B787" s="21"/>
    </row>
    <row r="788" spans="2:2" x14ac:dyDescent="0.2">
      <c r="B788" s="21"/>
    </row>
    <row r="789" spans="2:2" x14ac:dyDescent="0.2">
      <c r="B789" s="21"/>
    </row>
    <row r="790" spans="2:2" x14ac:dyDescent="0.2">
      <c r="B790" s="21"/>
    </row>
    <row r="791" spans="2:2" x14ac:dyDescent="0.2">
      <c r="B791" s="21"/>
    </row>
    <row r="792" spans="2:2" x14ac:dyDescent="0.2">
      <c r="B792" s="21"/>
    </row>
    <row r="793" spans="2:2" x14ac:dyDescent="0.2">
      <c r="B793" s="21"/>
    </row>
    <row r="794" spans="2:2" x14ac:dyDescent="0.2">
      <c r="B794" s="21"/>
    </row>
    <row r="795" spans="2:2" x14ac:dyDescent="0.2">
      <c r="B795" s="21"/>
    </row>
    <row r="796" spans="2:2" x14ac:dyDescent="0.2">
      <c r="B796" s="21"/>
    </row>
    <row r="797" spans="2:2" x14ac:dyDescent="0.2">
      <c r="B797" s="21"/>
    </row>
    <row r="798" spans="2:2" x14ac:dyDescent="0.2">
      <c r="B798" s="21"/>
    </row>
    <row r="799" spans="2:2" x14ac:dyDescent="0.2">
      <c r="B799" s="21"/>
    </row>
    <row r="800" spans="2:2" x14ac:dyDescent="0.2">
      <c r="B800" s="21"/>
    </row>
    <row r="801" spans="2:2" x14ac:dyDescent="0.2">
      <c r="B801" s="21"/>
    </row>
    <row r="802" spans="2:2" x14ac:dyDescent="0.2">
      <c r="B802" s="21"/>
    </row>
    <row r="803" spans="2:2" x14ac:dyDescent="0.2">
      <c r="B803" s="21"/>
    </row>
    <row r="804" spans="2:2" x14ac:dyDescent="0.2">
      <c r="B804" s="21"/>
    </row>
    <row r="805" spans="2:2" x14ac:dyDescent="0.2">
      <c r="B805" s="21"/>
    </row>
    <row r="806" spans="2:2" x14ac:dyDescent="0.2">
      <c r="B806" s="21"/>
    </row>
    <row r="807" spans="2:2" x14ac:dyDescent="0.2">
      <c r="B807" s="21"/>
    </row>
    <row r="808" spans="2:2" x14ac:dyDescent="0.2">
      <c r="B808" s="21"/>
    </row>
    <row r="809" spans="2:2" x14ac:dyDescent="0.2">
      <c r="B809" s="21"/>
    </row>
    <row r="810" spans="2:2" x14ac:dyDescent="0.2">
      <c r="B810" s="21"/>
    </row>
    <row r="811" spans="2:2" x14ac:dyDescent="0.2">
      <c r="B811" s="21"/>
    </row>
    <row r="812" spans="2:2" x14ac:dyDescent="0.2">
      <c r="B812" s="21"/>
    </row>
    <row r="813" spans="2:2" x14ac:dyDescent="0.2">
      <c r="B813" s="21"/>
    </row>
    <row r="814" spans="2:2" x14ac:dyDescent="0.2">
      <c r="B814" s="21"/>
    </row>
    <row r="815" spans="2:2" x14ac:dyDescent="0.2">
      <c r="B815" s="21"/>
    </row>
    <row r="816" spans="2:2" x14ac:dyDescent="0.2">
      <c r="B816" s="21"/>
    </row>
    <row r="817" spans="2:2" x14ac:dyDescent="0.2">
      <c r="B817" s="21"/>
    </row>
    <row r="818" spans="2:2" x14ac:dyDescent="0.2">
      <c r="B818" s="21"/>
    </row>
    <row r="819" spans="2:2" x14ac:dyDescent="0.2">
      <c r="B819" s="21"/>
    </row>
    <row r="820" spans="2:2" x14ac:dyDescent="0.2">
      <c r="B820" s="21"/>
    </row>
    <row r="821" spans="2:2" x14ac:dyDescent="0.2">
      <c r="B821" s="21"/>
    </row>
    <row r="822" spans="2:2" x14ac:dyDescent="0.2">
      <c r="B822" s="21"/>
    </row>
    <row r="823" spans="2:2" x14ac:dyDescent="0.2">
      <c r="B823" s="21"/>
    </row>
    <row r="824" spans="2:2" x14ac:dyDescent="0.2">
      <c r="B824" s="21"/>
    </row>
    <row r="825" spans="2:2" x14ac:dyDescent="0.2">
      <c r="B825" s="21"/>
    </row>
    <row r="826" spans="2:2" x14ac:dyDescent="0.2">
      <c r="B826" s="21"/>
    </row>
    <row r="827" spans="2:2" x14ac:dyDescent="0.2">
      <c r="B827" s="21"/>
    </row>
    <row r="828" spans="2:2" x14ac:dyDescent="0.2">
      <c r="B828" s="21"/>
    </row>
    <row r="829" spans="2:2" x14ac:dyDescent="0.2">
      <c r="B829" s="21"/>
    </row>
    <row r="830" spans="2:2" x14ac:dyDescent="0.2">
      <c r="B830" s="21"/>
    </row>
    <row r="831" spans="2:2" x14ac:dyDescent="0.2">
      <c r="B831" s="21"/>
    </row>
    <row r="832" spans="2:2" x14ac:dyDescent="0.2">
      <c r="B832" s="21"/>
    </row>
    <row r="833" spans="2:2" x14ac:dyDescent="0.2">
      <c r="B833" s="21"/>
    </row>
    <row r="834" spans="2:2" x14ac:dyDescent="0.2">
      <c r="B834" s="21"/>
    </row>
    <row r="835" spans="2:2" x14ac:dyDescent="0.2">
      <c r="B835" s="21"/>
    </row>
    <row r="836" spans="2:2" x14ac:dyDescent="0.2">
      <c r="B836" s="21"/>
    </row>
    <row r="837" spans="2:2" x14ac:dyDescent="0.2">
      <c r="B837" s="21"/>
    </row>
    <row r="838" spans="2:2" x14ac:dyDescent="0.2">
      <c r="B838" s="21"/>
    </row>
    <row r="839" spans="2:2" x14ac:dyDescent="0.2">
      <c r="B839" s="21"/>
    </row>
    <row r="840" spans="2:2" x14ac:dyDescent="0.2">
      <c r="B840" s="21"/>
    </row>
    <row r="841" spans="2:2" x14ac:dyDescent="0.2">
      <c r="B841" s="21"/>
    </row>
    <row r="842" spans="2:2" x14ac:dyDescent="0.2">
      <c r="B842" s="21"/>
    </row>
    <row r="843" spans="2:2" x14ac:dyDescent="0.2">
      <c r="B843" s="21"/>
    </row>
    <row r="844" spans="2:2" x14ac:dyDescent="0.2">
      <c r="B844" s="21"/>
    </row>
    <row r="845" spans="2:2" x14ac:dyDescent="0.2">
      <c r="B845" s="21"/>
    </row>
    <row r="846" spans="2:2" x14ac:dyDescent="0.2">
      <c r="B846" s="21"/>
    </row>
    <row r="847" spans="2:2" x14ac:dyDescent="0.2">
      <c r="B847" s="21"/>
    </row>
    <row r="848" spans="2:2" x14ac:dyDescent="0.2">
      <c r="B848" s="21"/>
    </row>
    <row r="849" spans="2:2" x14ac:dyDescent="0.2">
      <c r="B849" s="21"/>
    </row>
    <row r="850" spans="2:2" x14ac:dyDescent="0.2">
      <c r="B850" s="21"/>
    </row>
    <row r="851" spans="2:2" x14ac:dyDescent="0.2">
      <c r="B851" s="21"/>
    </row>
    <row r="852" spans="2:2" x14ac:dyDescent="0.2">
      <c r="B852" s="21"/>
    </row>
    <row r="853" spans="2:2" x14ac:dyDescent="0.2">
      <c r="B853" s="21"/>
    </row>
    <row r="854" spans="2:2" x14ac:dyDescent="0.2">
      <c r="B854" s="21"/>
    </row>
    <row r="855" spans="2:2" x14ac:dyDescent="0.2">
      <c r="B855" s="21"/>
    </row>
    <row r="856" spans="2:2" x14ac:dyDescent="0.2">
      <c r="B856" s="21"/>
    </row>
    <row r="857" spans="2:2" x14ac:dyDescent="0.2">
      <c r="B857" s="21"/>
    </row>
    <row r="858" spans="2:2" x14ac:dyDescent="0.2">
      <c r="B858" s="21"/>
    </row>
    <row r="859" spans="2:2" x14ac:dyDescent="0.2">
      <c r="B859" s="21"/>
    </row>
    <row r="860" spans="2:2" x14ac:dyDescent="0.2">
      <c r="B860" s="21"/>
    </row>
    <row r="861" spans="2:2" x14ac:dyDescent="0.2">
      <c r="B861" s="21"/>
    </row>
    <row r="862" spans="2:2" x14ac:dyDescent="0.2">
      <c r="B862" s="21"/>
    </row>
    <row r="863" spans="2:2" x14ac:dyDescent="0.2">
      <c r="B863" s="21"/>
    </row>
    <row r="864" spans="2:2" x14ac:dyDescent="0.2">
      <c r="B864" s="21"/>
    </row>
    <row r="865" spans="2:2" x14ac:dyDescent="0.2">
      <c r="B865" s="21"/>
    </row>
    <row r="866" spans="2:2" x14ac:dyDescent="0.2">
      <c r="B866" s="21"/>
    </row>
    <row r="867" spans="2:2" x14ac:dyDescent="0.2">
      <c r="B867" s="21"/>
    </row>
    <row r="868" spans="2:2" x14ac:dyDescent="0.2">
      <c r="B868" s="21"/>
    </row>
    <row r="869" spans="2:2" x14ac:dyDescent="0.2">
      <c r="B869" s="21"/>
    </row>
    <row r="870" spans="2:2" x14ac:dyDescent="0.2">
      <c r="B870" s="21"/>
    </row>
    <row r="871" spans="2:2" x14ac:dyDescent="0.2">
      <c r="B871" s="21"/>
    </row>
    <row r="872" spans="2:2" x14ac:dyDescent="0.2">
      <c r="B872" s="21"/>
    </row>
    <row r="873" spans="2:2" x14ac:dyDescent="0.2">
      <c r="B873" s="21"/>
    </row>
    <row r="874" spans="2:2" x14ac:dyDescent="0.2">
      <c r="B874" s="21"/>
    </row>
    <row r="875" spans="2:2" x14ac:dyDescent="0.2">
      <c r="B875" s="21"/>
    </row>
    <row r="876" spans="2:2" x14ac:dyDescent="0.2">
      <c r="B876" s="21"/>
    </row>
    <row r="877" spans="2:2" x14ac:dyDescent="0.2">
      <c r="B877" s="21"/>
    </row>
    <row r="878" spans="2:2" x14ac:dyDescent="0.2">
      <c r="B878" s="21"/>
    </row>
    <row r="879" spans="2:2" x14ac:dyDescent="0.2">
      <c r="B879" s="21"/>
    </row>
    <row r="880" spans="2:2" x14ac:dyDescent="0.2">
      <c r="B880" s="21"/>
    </row>
    <row r="881" spans="2:2" x14ac:dyDescent="0.2">
      <c r="B881" s="21"/>
    </row>
    <row r="882" spans="2:2" x14ac:dyDescent="0.2">
      <c r="B882" s="21"/>
    </row>
    <row r="883" spans="2:2" x14ac:dyDescent="0.2">
      <c r="B883" s="21"/>
    </row>
    <row r="884" spans="2:2" x14ac:dyDescent="0.2">
      <c r="B884" s="21"/>
    </row>
    <row r="885" spans="2:2" x14ac:dyDescent="0.2">
      <c r="B885" s="21"/>
    </row>
    <row r="886" spans="2:2" x14ac:dyDescent="0.2">
      <c r="B886" s="21"/>
    </row>
    <row r="887" spans="2:2" x14ac:dyDescent="0.2">
      <c r="B887" s="21"/>
    </row>
    <row r="888" spans="2:2" x14ac:dyDescent="0.2">
      <c r="B888" s="21"/>
    </row>
    <row r="889" spans="2:2" x14ac:dyDescent="0.2">
      <c r="B889" s="21"/>
    </row>
    <row r="890" spans="2:2" x14ac:dyDescent="0.2">
      <c r="B890" s="21"/>
    </row>
    <row r="891" spans="2:2" x14ac:dyDescent="0.2">
      <c r="B891" s="21"/>
    </row>
    <row r="892" spans="2:2" x14ac:dyDescent="0.2">
      <c r="B892" s="21"/>
    </row>
    <row r="893" spans="2:2" x14ac:dyDescent="0.2">
      <c r="B893" s="21"/>
    </row>
    <row r="894" spans="2:2" x14ac:dyDescent="0.2">
      <c r="B894" s="21"/>
    </row>
    <row r="895" spans="2:2" x14ac:dyDescent="0.2">
      <c r="B895" s="21"/>
    </row>
    <row r="896" spans="2:2" x14ac:dyDescent="0.2">
      <c r="B896" s="21"/>
    </row>
    <row r="897" spans="2:2" x14ac:dyDescent="0.2">
      <c r="B897" s="21"/>
    </row>
    <row r="898" spans="2:2" x14ac:dyDescent="0.2">
      <c r="B898" s="21"/>
    </row>
    <row r="899" spans="2:2" x14ac:dyDescent="0.2">
      <c r="B899" s="21"/>
    </row>
    <row r="900" spans="2:2" x14ac:dyDescent="0.2">
      <c r="B900" s="21"/>
    </row>
    <row r="901" spans="2:2" x14ac:dyDescent="0.2">
      <c r="B901" s="21"/>
    </row>
    <row r="902" spans="2:2" x14ac:dyDescent="0.2">
      <c r="B902" s="21"/>
    </row>
    <row r="903" spans="2:2" x14ac:dyDescent="0.2">
      <c r="B903" s="21"/>
    </row>
    <row r="904" spans="2:2" x14ac:dyDescent="0.2">
      <c r="B904" s="21"/>
    </row>
    <row r="905" spans="2:2" x14ac:dyDescent="0.2">
      <c r="B905" s="21"/>
    </row>
    <row r="906" spans="2:2" x14ac:dyDescent="0.2">
      <c r="B906" s="21"/>
    </row>
    <row r="907" spans="2:2" x14ac:dyDescent="0.2">
      <c r="B907" s="21"/>
    </row>
    <row r="908" spans="2:2" x14ac:dyDescent="0.2">
      <c r="B908" s="21"/>
    </row>
    <row r="909" spans="2:2" x14ac:dyDescent="0.2">
      <c r="B909" s="21"/>
    </row>
    <row r="910" spans="2:2" x14ac:dyDescent="0.2">
      <c r="B910" s="21"/>
    </row>
    <row r="911" spans="2:2" x14ac:dyDescent="0.2">
      <c r="B911" s="21"/>
    </row>
    <row r="912" spans="2:2" x14ac:dyDescent="0.2">
      <c r="B912" s="21"/>
    </row>
    <row r="913" spans="2:2" x14ac:dyDescent="0.2">
      <c r="B913" s="21"/>
    </row>
    <row r="914" spans="2:2" x14ac:dyDescent="0.2">
      <c r="B914" s="21"/>
    </row>
    <row r="915" spans="2:2" x14ac:dyDescent="0.2">
      <c r="B915" s="21"/>
    </row>
    <row r="916" spans="2:2" x14ac:dyDescent="0.2">
      <c r="B916" s="21"/>
    </row>
    <row r="917" spans="2:2" x14ac:dyDescent="0.2">
      <c r="B917" s="21"/>
    </row>
    <row r="918" spans="2:2" x14ac:dyDescent="0.2">
      <c r="B918" s="21"/>
    </row>
    <row r="919" spans="2:2" x14ac:dyDescent="0.2">
      <c r="B919" s="21"/>
    </row>
    <row r="920" spans="2:2" x14ac:dyDescent="0.2">
      <c r="B920" s="21"/>
    </row>
    <row r="921" spans="2:2" x14ac:dyDescent="0.2">
      <c r="B921" s="21"/>
    </row>
    <row r="922" spans="2:2" x14ac:dyDescent="0.2">
      <c r="B922" s="21"/>
    </row>
    <row r="923" spans="2:2" x14ac:dyDescent="0.2">
      <c r="B923" s="21"/>
    </row>
    <row r="924" spans="2:2" x14ac:dyDescent="0.2">
      <c r="B924" s="21"/>
    </row>
    <row r="925" spans="2:2" x14ac:dyDescent="0.2">
      <c r="B925" s="21"/>
    </row>
    <row r="926" spans="2:2" x14ac:dyDescent="0.2">
      <c r="B926" s="21"/>
    </row>
    <row r="927" spans="2:2" x14ac:dyDescent="0.2">
      <c r="B927" s="21"/>
    </row>
    <row r="928" spans="2:2" x14ac:dyDescent="0.2">
      <c r="B928" s="21"/>
    </row>
    <row r="929" spans="2:2" x14ac:dyDescent="0.2">
      <c r="B929" s="21"/>
    </row>
    <row r="930" spans="2:2" x14ac:dyDescent="0.2">
      <c r="B930" s="21"/>
    </row>
    <row r="931" spans="2:2" x14ac:dyDescent="0.2">
      <c r="B931" s="21"/>
    </row>
    <row r="932" spans="2:2" x14ac:dyDescent="0.2">
      <c r="B932" s="21"/>
    </row>
    <row r="933" spans="2:2" x14ac:dyDescent="0.2">
      <c r="B933" s="21"/>
    </row>
    <row r="934" spans="2:2" x14ac:dyDescent="0.2">
      <c r="B934" s="21"/>
    </row>
    <row r="935" spans="2:2" x14ac:dyDescent="0.2">
      <c r="B935" s="21"/>
    </row>
    <row r="936" spans="2:2" x14ac:dyDescent="0.2">
      <c r="B936" s="21"/>
    </row>
    <row r="937" spans="2:2" x14ac:dyDescent="0.2">
      <c r="B937" s="21"/>
    </row>
    <row r="938" spans="2:2" x14ac:dyDescent="0.2">
      <c r="B938" s="21"/>
    </row>
    <row r="939" spans="2:2" x14ac:dyDescent="0.2">
      <c r="B939" s="21"/>
    </row>
    <row r="940" spans="2:2" x14ac:dyDescent="0.2">
      <c r="B940" s="21"/>
    </row>
    <row r="941" spans="2:2" x14ac:dyDescent="0.2">
      <c r="B941" s="21"/>
    </row>
    <row r="942" spans="2:2" x14ac:dyDescent="0.2">
      <c r="B942" s="21"/>
    </row>
    <row r="943" spans="2:2" x14ac:dyDescent="0.2">
      <c r="B943" s="21"/>
    </row>
    <row r="944" spans="2:2" x14ac:dyDescent="0.2">
      <c r="B944" s="21"/>
    </row>
    <row r="945" spans="2:2" x14ac:dyDescent="0.2">
      <c r="B945" s="21"/>
    </row>
    <row r="946" spans="2:2" x14ac:dyDescent="0.2">
      <c r="B946" s="21"/>
    </row>
    <row r="947" spans="2:2" x14ac:dyDescent="0.2">
      <c r="B947" s="21"/>
    </row>
    <row r="948" spans="2:2" x14ac:dyDescent="0.2">
      <c r="B948" s="21"/>
    </row>
    <row r="949" spans="2:2" x14ac:dyDescent="0.2">
      <c r="B949" s="21"/>
    </row>
    <row r="950" spans="2:2" x14ac:dyDescent="0.2">
      <c r="B950" s="21"/>
    </row>
    <row r="951" spans="2:2" x14ac:dyDescent="0.2">
      <c r="B951" s="21"/>
    </row>
    <row r="952" spans="2:2" x14ac:dyDescent="0.2">
      <c r="B952" s="21"/>
    </row>
    <row r="953" spans="2:2" x14ac:dyDescent="0.2">
      <c r="B953" s="21"/>
    </row>
    <row r="954" spans="2:2" x14ac:dyDescent="0.2">
      <c r="B954" s="21"/>
    </row>
    <row r="955" spans="2:2" x14ac:dyDescent="0.2">
      <c r="B955" s="21"/>
    </row>
    <row r="956" spans="2:2" x14ac:dyDescent="0.2">
      <c r="B956" s="21"/>
    </row>
    <row r="957" spans="2:2" x14ac:dyDescent="0.2">
      <c r="B957" s="21"/>
    </row>
    <row r="958" spans="2:2" x14ac:dyDescent="0.2">
      <c r="B958" s="21"/>
    </row>
    <row r="959" spans="2:2" x14ac:dyDescent="0.2">
      <c r="B959" s="21"/>
    </row>
    <row r="960" spans="2:2" x14ac:dyDescent="0.2">
      <c r="B960" s="21"/>
    </row>
    <row r="961" spans="2:2" x14ac:dyDescent="0.2">
      <c r="B961" s="21"/>
    </row>
    <row r="962" spans="2:2" x14ac:dyDescent="0.2">
      <c r="B962" s="21"/>
    </row>
    <row r="963" spans="2:2" x14ac:dyDescent="0.2">
      <c r="B963" s="21"/>
    </row>
    <row r="964" spans="2:2" x14ac:dyDescent="0.2">
      <c r="B964" s="21"/>
    </row>
    <row r="965" spans="2:2" x14ac:dyDescent="0.2">
      <c r="B965" s="21"/>
    </row>
    <row r="966" spans="2:2" x14ac:dyDescent="0.2">
      <c r="B966" s="21"/>
    </row>
    <row r="967" spans="2:2" x14ac:dyDescent="0.2">
      <c r="B967" s="21"/>
    </row>
    <row r="968" spans="2:2" x14ac:dyDescent="0.2">
      <c r="B968" s="21"/>
    </row>
    <row r="969" spans="2:2" x14ac:dyDescent="0.2">
      <c r="B969" s="21"/>
    </row>
    <row r="970" spans="2:2" x14ac:dyDescent="0.2">
      <c r="B970" s="21"/>
    </row>
    <row r="971" spans="2:2" x14ac:dyDescent="0.2">
      <c r="B971" s="21"/>
    </row>
    <row r="972" spans="2:2" x14ac:dyDescent="0.2">
      <c r="B972" s="21"/>
    </row>
    <row r="973" spans="2:2" x14ac:dyDescent="0.2">
      <c r="B973" s="21"/>
    </row>
    <row r="974" spans="2:2" x14ac:dyDescent="0.2">
      <c r="B974" s="21"/>
    </row>
    <row r="975" spans="2:2" x14ac:dyDescent="0.2">
      <c r="B975" s="21"/>
    </row>
    <row r="976" spans="2:2" x14ac:dyDescent="0.2">
      <c r="B976" s="21"/>
    </row>
    <row r="977" spans="2:2" x14ac:dyDescent="0.2">
      <c r="B977" s="21"/>
    </row>
    <row r="978" spans="2:2" x14ac:dyDescent="0.2">
      <c r="B978" s="21"/>
    </row>
    <row r="979" spans="2:2" x14ac:dyDescent="0.2">
      <c r="B979" s="21"/>
    </row>
    <row r="980" spans="2:2" x14ac:dyDescent="0.2">
      <c r="B980" s="21"/>
    </row>
    <row r="981" spans="2:2" x14ac:dyDescent="0.2">
      <c r="B981" s="21"/>
    </row>
    <row r="982" spans="2:2" x14ac:dyDescent="0.2">
      <c r="B982" s="21"/>
    </row>
    <row r="983" spans="2:2" x14ac:dyDescent="0.2">
      <c r="B983" s="21"/>
    </row>
    <row r="984" spans="2:2" x14ac:dyDescent="0.2">
      <c r="B984" s="21"/>
    </row>
    <row r="985" spans="2:2" x14ac:dyDescent="0.2">
      <c r="B985" s="21"/>
    </row>
    <row r="986" spans="2:2" x14ac:dyDescent="0.2">
      <c r="B986" s="21"/>
    </row>
    <row r="987" spans="2:2" x14ac:dyDescent="0.2">
      <c r="B987" s="21"/>
    </row>
    <row r="988" spans="2:2" x14ac:dyDescent="0.2">
      <c r="B988" s="21"/>
    </row>
    <row r="989" spans="2:2" x14ac:dyDescent="0.2">
      <c r="B989" s="21"/>
    </row>
    <row r="990" spans="2:2" x14ac:dyDescent="0.2">
      <c r="B990" s="21"/>
    </row>
    <row r="991" spans="2:2" x14ac:dyDescent="0.2">
      <c r="B991" s="21"/>
    </row>
    <row r="992" spans="2:2" x14ac:dyDescent="0.2">
      <c r="B992" s="21"/>
    </row>
    <row r="993" spans="2:2" x14ac:dyDescent="0.2">
      <c r="B993" s="21"/>
    </row>
    <row r="994" spans="2:2" x14ac:dyDescent="0.2">
      <c r="B994" s="21"/>
    </row>
    <row r="995" spans="2:2" x14ac:dyDescent="0.2">
      <c r="B995" s="21"/>
    </row>
    <row r="996" spans="2:2" x14ac:dyDescent="0.2">
      <c r="B996" s="21"/>
    </row>
    <row r="997" spans="2:2" x14ac:dyDescent="0.2">
      <c r="B997" s="21"/>
    </row>
    <row r="998" spans="2:2" x14ac:dyDescent="0.2">
      <c r="B998" s="21"/>
    </row>
    <row r="999" spans="2:2" x14ac:dyDescent="0.2">
      <c r="B999" s="21"/>
    </row>
    <row r="1000" spans="2:2" x14ac:dyDescent="0.2">
      <c r="B1000" s="21"/>
    </row>
    <row r="1001" spans="2:2" x14ac:dyDescent="0.2">
      <c r="B1001" s="21"/>
    </row>
    <row r="1002" spans="2:2" x14ac:dyDescent="0.2">
      <c r="B1002" s="21"/>
    </row>
    <row r="1003" spans="2:2" x14ac:dyDescent="0.2">
      <c r="B1003" s="21"/>
    </row>
    <row r="1004" spans="2:2" x14ac:dyDescent="0.2">
      <c r="B1004" s="21"/>
    </row>
    <row r="1005" spans="2:2" x14ac:dyDescent="0.2">
      <c r="B1005" s="21"/>
    </row>
    <row r="1006" spans="2:2" x14ac:dyDescent="0.2">
      <c r="B1006" s="21"/>
    </row>
    <row r="1007" spans="2:2" x14ac:dyDescent="0.2">
      <c r="B1007" s="21"/>
    </row>
    <row r="1008" spans="2:2" x14ac:dyDescent="0.2">
      <c r="B1008" s="21"/>
    </row>
    <row r="1009" spans="2:2" x14ac:dyDescent="0.2">
      <c r="B1009" s="21"/>
    </row>
    <row r="1010" spans="2:2" x14ac:dyDescent="0.2">
      <c r="B1010" s="21"/>
    </row>
    <row r="1011" spans="2:2" x14ac:dyDescent="0.2">
      <c r="B1011" s="21"/>
    </row>
    <row r="1012" spans="2:2" x14ac:dyDescent="0.2">
      <c r="B1012" s="21"/>
    </row>
    <row r="1013" spans="2:2" x14ac:dyDescent="0.2">
      <c r="B1013" s="21"/>
    </row>
    <row r="1014" spans="2:2" x14ac:dyDescent="0.2">
      <c r="B1014" s="21"/>
    </row>
    <row r="1015" spans="2:2" x14ac:dyDescent="0.2">
      <c r="B1015" s="21"/>
    </row>
    <row r="1016" spans="2:2" x14ac:dyDescent="0.2">
      <c r="B1016" s="21"/>
    </row>
    <row r="1017" spans="2:2" x14ac:dyDescent="0.2">
      <c r="B1017" s="21"/>
    </row>
    <row r="1018" spans="2:2" x14ac:dyDescent="0.2">
      <c r="B1018" s="21"/>
    </row>
    <row r="1019" spans="2:2" x14ac:dyDescent="0.2">
      <c r="B1019" s="21"/>
    </row>
    <row r="1020" spans="2:2" x14ac:dyDescent="0.2">
      <c r="B1020" s="21"/>
    </row>
    <row r="1021" spans="2:2" x14ac:dyDescent="0.2">
      <c r="B1021" s="21"/>
    </row>
    <row r="1022" spans="2:2" x14ac:dyDescent="0.2">
      <c r="B1022" s="21"/>
    </row>
    <row r="1023" spans="2:2" x14ac:dyDescent="0.2">
      <c r="B1023" s="21"/>
    </row>
    <row r="1024" spans="2:2" x14ac:dyDescent="0.2">
      <c r="B1024" s="21"/>
    </row>
    <row r="1025" spans="2:2" x14ac:dyDescent="0.2">
      <c r="B1025" s="21"/>
    </row>
    <row r="1026" spans="2:2" x14ac:dyDescent="0.2">
      <c r="B1026" s="21"/>
    </row>
    <row r="1027" spans="2:2" x14ac:dyDescent="0.2">
      <c r="B1027" s="21"/>
    </row>
    <row r="1028" spans="2:2" x14ac:dyDescent="0.2">
      <c r="B1028" s="21"/>
    </row>
    <row r="1029" spans="2:2" x14ac:dyDescent="0.2">
      <c r="B1029" s="21"/>
    </row>
    <row r="1030" spans="2:2" x14ac:dyDescent="0.2">
      <c r="B1030" s="21"/>
    </row>
    <row r="1031" spans="2:2" x14ac:dyDescent="0.2">
      <c r="B1031" s="21"/>
    </row>
    <row r="1032" spans="2:2" x14ac:dyDescent="0.2">
      <c r="B1032" s="21"/>
    </row>
    <row r="1033" spans="2:2" x14ac:dyDescent="0.2">
      <c r="B1033" s="21"/>
    </row>
    <row r="1034" spans="2:2" x14ac:dyDescent="0.2">
      <c r="B1034" s="21"/>
    </row>
    <row r="1035" spans="2:2" x14ac:dyDescent="0.2">
      <c r="B1035" s="21"/>
    </row>
    <row r="1036" spans="2:2" x14ac:dyDescent="0.2">
      <c r="B1036" s="21"/>
    </row>
    <row r="1037" spans="2:2" x14ac:dyDescent="0.2">
      <c r="B1037" s="21"/>
    </row>
    <row r="1038" spans="2:2" x14ac:dyDescent="0.2">
      <c r="B1038" s="21"/>
    </row>
    <row r="1039" spans="2:2" x14ac:dyDescent="0.2">
      <c r="B1039" s="21"/>
    </row>
    <row r="1040" spans="2:2" x14ac:dyDescent="0.2">
      <c r="B1040" s="21"/>
    </row>
    <row r="1041" spans="2:2" x14ac:dyDescent="0.2">
      <c r="B1041" s="21"/>
    </row>
    <row r="1042" spans="2:2" x14ac:dyDescent="0.2">
      <c r="B1042" s="21"/>
    </row>
    <row r="1043" spans="2:2" x14ac:dyDescent="0.2">
      <c r="B1043" s="21"/>
    </row>
    <row r="1044" spans="2:2" x14ac:dyDescent="0.2">
      <c r="B1044" s="21"/>
    </row>
    <row r="1045" spans="2:2" x14ac:dyDescent="0.2">
      <c r="B1045" s="21"/>
    </row>
    <row r="1046" spans="2:2" x14ac:dyDescent="0.2">
      <c r="B1046" s="21"/>
    </row>
    <row r="1047" spans="2:2" x14ac:dyDescent="0.2">
      <c r="B1047" s="21"/>
    </row>
    <row r="1048" spans="2:2" x14ac:dyDescent="0.2">
      <c r="B1048" s="21"/>
    </row>
    <row r="1049" spans="2:2" x14ac:dyDescent="0.2">
      <c r="B1049" s="21"/>
    </row>
    <row r="1050" spans="2:2" x14ac:dyDescent="0.2">
      <c r="B1050" s="21"/>
    </row>
    <row r="1051" spans="2:2" x14ac:dyDescent="0.2">
      <c r="B1051" s="21"/>
    </row>
    <row r="1052" spans="2:2" x14ac:dyDescent="0.2">
      <c r="B1052" s="21"/>
    </row>
    <row r="1053" spans="2:2" x14ac:dyDescent="0.2">
      <c r="B1053" s="21"/>
    </row>
    <row r="1054" spans="2:2" x14ac:dyDescent="0.2">
      <c r="B1054" s="21"/>
    </row>
    <row r="1055" spans="2:2" x14ac:dyDescent="0.2">
      <c r="B1055" s="21"/>
    </row>
    <row r="1056" spans="2:2" x14ac:dyDescent="0.2">
      <c r="B1056" s="21"/>
    </row>
    <row r="1057" spans="2:2" x14ac:dyDescent="0.2">
      <c r="B1057" s="21"/>
    </row>
    <row r="1058" spans="2:2" x14ac:dyDescent="0.2">
      <c r="B1058" s="21"/>
    </row>
    <row r="1059" spans="2:2" x14ac:dyDescent="0.2">
      <c r="B1059" s="21"/>
    </row>
    <row r="1060" spans="2:2" x14ac:dyDescent="0.2">
      <c r="B1060" s="21"/>
    </row>
    <row r="1061" spans="2:2" x14ac:dyDescent="0.2">
      <c r="B1061" s="21"/>
    </row>
    <row r="1062" spans="2:2" x14ac:dyDescent="0.2">
      <c r="B1062" s="21"/>
    </row>
    <row r="1063" spans="2:2" x14ac:dyDescent="0.2">
      <c r="B1063" s="21"/>
    </row>
    <row r="1064" spans="2:2" x14ac:dyDescent="0.2">
      <c r="B1064" s="21"/>
    </row>
    <row r="1065" spans="2:2" x14ac:dyDescent="0.2">
      <c r="B1065" s="21"/>
    </row>
    <row r="1066" spans="2:2" x14ac:dyDescent="0.2">
      <c r="B1066" s="21"/>
    </row>
    <row r="1067" spans="2:2" x14ac:dyDescent="0.2">
      <c r="B1067" s="21"/>
    </row>
    <row r="1068" spans="2:2" x14ac:dyDescent="0.2">
      <c r="B1068" s="21"/>
    </row>
    <row r="1069" spans="2:2" x14ac:dyDescent="0.2">
      <c r="B1069" s="21"/>
    </row>
    <row r="1070" spans="2:2" x14ac:dyDescent="0.2">
      <c r="B1070" s="21"/>
    </row>
    <row r="1071" spans="2:2" x14ac:dyDescent="0.2">
      <c r="B1071" s="21"/>
    </row>
    <row r="1072" spans="2:2" x14ac:dyDescent="0.2">
      <c r="B1072" s="21"/>
    </row>
    <row r="1073" spans="2:2" x14ac:dyDescent="0.2">
      <c r="B1073" s="21"/>
    </row>
    <row r="1074" spans="2:2" x14ac:dyDescent="0.2">
      <c r="B1074" s="21"/>
    </row>
    <row r="1075" spans="2:2" x14ac:dyDescent="0.2">
      <c r="B1075" s="21"/>
    </row>
    <row r="1076" spans="2:2" x14ac:dyDescent="0.2">
      <c r="B1076" s="21"/>
    </row>
    <row r="1077" spans="2:2" x14ac:dyDescent="0.2">
      <c r="B1077" s="21"/>
    </row>
    <row r="1078" spans="2:2" x14ac:dyDescent="0.2">
      <c r="B1078" s="21"/>
    </row>
    <row r="1079" spans="2:2" x14ac:dyDescent="0.2">
      <c r="B1079" s="21"/>
    </row>
    <row r="1080" spans="2:2" x14ac:dyDescent="0.2">
      <c r="B1080" s="21"/>
    </row>
    <row r="1081" spans="2:2" x14ac:dyDescent="0.2">
      <c r="B1081" s="21"/>
    </row>
    <row r="1082" spans="2:2" x14ac:dyDescent="0.2">
      <c r="B1082" s="21"/>
    </row>
    <row r="1083" spans="2:2" x14ac:dyDescent="0.2">
      <c r="B1083" s="21"/>
    </row>
    <row r="1084" spans="2:2" x14ac:dyDescent="0.2">
      <c r="B1084" s="21"/>
    </row>
    <row r="1085" spans="2:2" x14ac:dyDescent="0.2">
      <c r="B1085" s="21"/>
    </row>
    <row r="1086" spans="2:2" x14ac:dyDescent="0.2">
      <c r="B1086" s="21"/>
    </row>
    <row r="1087" spans="2:2" x14ac:dyDescent="0.2">
      <c r="B1087" s="21"/>
    </row>
    <row r="1088" spans="2:2" x14ac:dyDescent="0.2">
      <c r="B1088" s="21"/>
    </row>
    <row r="1089" spans="2:2" x14ac:dyDescent="0.2">
      <c r="B1089" s="21"/>
    </row>
    <row r="1090" spans="2:2" x14ac:dyDescent="0.2">
      <c r="B1090" s="21"/>
    </row>
    <row r="1091" spans="2:2" x14ac:dyDescent="0.2">
      <c r="B1091" s="21"/>
    </row>
    <row r="1092" spans="2:2" x14ac:dyDescent="0.2">
      <c r="B1092" s="21"/>
    </row>
    <row r="1093" spans="2:2" x14ac:dyDescent="0.2">
      <c r="B1093" s="21"/>
    </row>
    <row r="1094" spans="2:2" x14ac:dyDescent="0.2">
      <c r="B1094" s="21"/>
    </row>
    <row r="1095" spans="2:2" x14ac:dyDescent="0.2">
      <c r="B1095" s="21"/>
    </row>
    <row r="1096" spans="2:2" x14ac:dyDescent="0.2">
      <c r="B1096" s="21"/>
    </row>
    <row r="1097" spans="2:2" x14ac:dyDescent="0.2">
      <c r="B1097" s="21"/>
    </row>
    <row r="1098" spans="2:2" x14ac:dyDescent="0.2">
      <c r="B1098" s="21"/>
    </row>
    <row r="1099" spans="2:2" x14ac:dyDescent="0.2">
      <c r="B1099" s="21"/>
    </row>
    <row r="1100" spans="2:2" x14ac:dyDescent="0.2">
      <c r="B1100" s="21"/>
    </row>
    <row r="1101" spans="2:2" x14ac:dyDescent="0.2">
      <c r="B1101" s="21"/>
    </row>
    <row r="1102" spans="2:2" x14ac:dyDescent="0.2">
      <c r="B1102" s="21"/>
    </row>
    <row r="1103" spans="2:2" x14ac:dyDescent="0.2">
      <c r="B1103" s="21"/>
    </row>
    <row r="1104" spans="2:2" x14ac:dyDescent="0.2">
      <c r="B1104" s="21"/>
    </row>
    <row r="1105" spans="2:2" x14ac:dyDescent="0.2">
      <c r="B1105" s="21"/>
    </row>
    <row r="1106" spans="2:2" x14ac:dyDescent="0.2">
      <c r="B1106" s="21"/>
    </row>
    <row r="1107" spans="2:2" x14ac:dyDescent="0.2">
      <c r="B1107" s="21"/>
    </row>
    <row r="1108" spans="2:2" x14ac:dyDescent="0.2">
      <c r="B1108" s="21"/>
    </row>
    <row r="1109" spans="2:2" x14ac:dyDescent="0.2">
      <c r="B1109" s="21"/>
    </row>
    <row r="1110" spans="2:2" x14ac:dyDescent="0.2">
      <c r="B1110" s="21"/>
    </row>
    <row r="1111" spans="2:2" x14ac:dyDescent="0.2">
      <c r="B1111" s="21"/>
    </row>
    <row r="1112" spans="2:2" x14ac:dyDescent="0.2">
      <c r="B1112" s="21"/>
    </row>
    <row r="1113" spans="2:2" x14ac:dyDescent="0.2">
      <c r="B1113" s="21"/>
    </row>
    <row r="1114" spans="2:2" x14ac:dyDescent="0.2">
      <c r="B1114" s="21"/>
    </row>
    <row r="1115" spans="2:2" x14ac:dyDescent="0.2">
      <c r="B1115" s="21"/>
    </row>
    <row r="1116" spans="2:2" x14ac:dyDescent="0.2">
      <c r="B1116" s="21"/>
    </row>
    <row r="1117" spans="2:2" x14ac:dyDescent="0.2">
      <c r="B1117" s="21"/>
    </row>
    <row r="1118" spans="2:2" x14ac:dyDescent="0.2">
      <c r="B1118" s="21"/>
    </row>
    <row r="1119" spans="2:2" x14ac:dyDescent="0.2">
      <c r="B1119" s="21"/>
    </row>
    <row r="1120" spans="2:2" x14ac:dyDescent="0.2">
      <c r="B1120" s="21"/>
    </row>
    <row r="1121" spans="2:2" x14ac:dyDescent="0.2">
      <c r="B1121" s="21"/>
    </row>
    <row r="1122" spans="2:2" x14ac:dyDescent="0.2">
      <c r="B1122" s="21"/>
    </row>
    <row r="1123" spans="2:2" x14ac:dyDescent="0.2">
      <c r="B1123" s="21"/>
    </row>
    <row r="1124" spans="2:2" x14ac:dyDescent="0.2">
      <c r="B1124" s="21"/>
    </row>
    <row r="1125" spans="2:2" x14ac:dyDescent="0.2">
      <c r="B1125" s="21"/>
    </row>
    <row r="1126" spans="2:2" x14ac:dyDescent="0.2">
      <c r="B1126" s="21"/>
    </row>
    <row r="1127" spans="2:2" x14ac:dyDescent="0.2">
      <c r="B1127" s="21"/>
    </row>
    <row r="1128" spans="2:2" x14ac:dyDescent="0.2">
      <c r="B1128" s="21"/>
    </row>
    <row r="1129" spans="2:2" x14ac:dyDescent="0.2">
      <c r="B1129" s="21"/>
    </row>
    <row r="1130" spans="2:2" x14ac:dyDescent="0.2">
      <c r="B1130" s="21"/>
    </row>
    <row r="1131" spans="2:2" x14ac:dyDescent="0.2">
      <c r="B1131" s="21"/>
    </row>
    <row r="1132" spans="2:2" x14ac:dyDescent="0.2">
      <c r="B1132" s="21"/>
    </row>
    <row r="1133" spans="2:2" x14ac:dyDescent="0.2">
      <c r="B1133" s="21"/>
    </row>
    <row r="1134" spans="2:2" x14ac:dyDescent="0.2">
      <c r="B1134" s="21"/>
    </row>
    <row r="1135" spans="2:2" x14ac:dyDescent="0.2">
      <c r="B1135" s="21"/>
    </row>
    <row r="1136" spans="2:2" x14ac:dyDescent="0.2">
      <c r="B1136" s="21"/>
    </row>
    <row r="1137" spans="2:2" x14ac:dyDescent="0.2">
      <c r="B1137" s="21"/>
    </row>
    <row r="1138" spans="2:2" x14ac:dyDescent="0.2">
      <c r="B1138" s="21"/>
    </row>
    <row r="1139" spans="2:2" x14ac:dyDescent="0.2">
      <c r="B1139" s="21"/>
    </row>
    <row r="1140" spans="2:2" x14ac:dyDescent="0.2">
      <c r="B1140" s="21"/>
    </row>
    <row r="1141" spans="2:2" x14ac:dyDescent="0.2">
      <c r="B1141" s="21"/>
    </row>
    <row r="1142" spans="2:2" x14ac:dyDescent="0.2">
      <c r="B1142" s="21"/>
    </row>
    <row r="1143" spans="2:2" x14ac:dyDescent="0.2">
      <c r="B1143" s="21"/>
    </row>
    <row r="1144" spans="2:2" x14ac:dyDescent="0.2">
      <c r="B1144" s="21"/>
    </row>
    <row r="1145" spans="2:2" x14ac:dyDescent="0.2">
      <c r="B1145" s="21"/>
    </row>
    <row r="1146" spans="2:2" x14ac:dyDescent="0.2">
      <c r="B1146" s="21"/>
    </row>
    <row r="1147" spans="2:2" x14ac:dyDescent="0.2">
      <c r="B1147" s="21"/>
    </row>
    <row r="1148" spans="2:2" x14ac:dyDescent="0.2">
      <c r="B1148" s="21"/>
    </row>
    <row r="1149" spans="2:2" x14ac:dyDescent="0.2">
      <c r="B1149" s="21"/>
    </row>
    <row r="1150" spans="2:2" x14ac:dyDescent="0.2">
      <c r="B1150" s="21"/>
    </row>
    <row r="1151" spans="2:2" x14ac:dyDescent="0.2">
      <c r="B1151" s="21"/>
    </row>
    <row r="1152" spans="2:2" x14ac:dyDescent="0.2">
      <c r="B1152" s="21"/>
    </row>
    <row r="1153" spans="2:2" x14ac:dyDescent="0.2">
      <c r="B1153" s="21"/>
    </row>
    <row r="1154" spans="2:2" x14ac:dyDescent="0.2">
      <c r="B1154" s="21"/>
    </row>
    <row r="1155" spans="2:2" x14ac:dyDescent="0.2">
      <c r="B1155" s="21"/>
    </row>
    <row r="1156" spans="2:2" x14ac:dyDescent="0.2">
      <c r="B1156" s="21"/>
    </row>
    <row r="1157" spans="2:2" x14ac:dyDescent="0.2">
      <c r="B1157" s="21"/>
    </row>
    <row r="1158" spans="2:2" x14ac:dyDescent="0.2">
      <c r="B1158" s="21"/>
    </row>
    <row r="1159" spans="2:2" x14ac:dyDescent="0.2">
      <c r="B1159" s="21"/>
    </row>
    <row r="1160" spans="2:2" x14ac:dyDescent="0.2">
      <c r="B1160" s="21"/>
    </row>
    <row r="1161" spans="2:2" x14ac:dyDescent="0.2">
      <c r="B1161" s="21"/>
    </row>
    <row r="1162" spans="2:2" x14ac:dyDescent="0.2">
      <c r="B1162" s="21"/>
    </row>
    <row r="1163" spans="2:2" x14ac:dyDescent="0.2">
      <c r="B1163" s="21"/>
    </row>
    <row r="1164" spans="2:2" x14ac:dyDescent="0.2">
      <c r="B1164" s="21"/>
    </row>
    <row r="1165" spans="2:2" x14ac:dyDescent="0.2">
      <c r="B1165" s="21"/>
    </row>
    <row r="1166" spans="2:2" x14ac:dyDescent="0.2">
      <c r="B1166" s="21"/>
    </row>
    <row r="1167" spans="2:2" x14ac:dyDescent="0.2">
      <c r="B1167" s="21"/>
    </row>
    <row r="1168" spans="2:2" x14ac:dyDescent="0.2">
      <c r="B1168" s="21"/>
    </row>
    <row r="1169" spans="2:2" x14ac:dyDescent="0.2">
      <c r="B1169" s="21"/>
    </row>
    <row r="1170" spans="2:2" x14ac:dyDescent="0.2">
      <c r="B1170" s="21"/>
    </row>
    <row r="1171" spans="2:2" x14ac:dyDescent="0.2">
      <c r="B1171" s="21"/>
    </row>
    <row r="1172" spans="2:2" x14ac:dyDescent="0.2">
      <c r="B1172" s="21"/>
    </row>
    <row r="1173" spans="2:2" x14ac:dyDescent="0.2">
      <c r="B1173" s="21"/>
    </row>
    <row r="1174" spans="2:2" x14ac:dyDescent="0.2">
      <c r="B1174" s="21"/>
    </row>
    <row r="1175" spans="2:2" x14ac:dyDescent="0.2">
      <c r="B1175" s="21"/>
    </row>
    <row r="1176" spans="2:2" x14ac:dyDescent="0.2">
      <c r="B1176" s="21"/>
    </row>
    <row r="1177" spans="2:2" x14ac:dyDescent="0.2">
      <c r="B1177" s="21"/>
    </row>
    <row r="1178" spans="2:2" x14ac:dyDescent="0.2">
      <c r="B1178" s="21"/>
    </row>
    <row r="1179" spans="2:2" x14ac:dyDescent="0.2">
      <c r="B1179" s="21"/>
    </row>
    <row r="1180" spans="2:2" x14ac:dyDescent="0.2">
      <c r="B1180" s="21"/>
    </row>
    <row r="1181" spans="2:2" x14ac:dyDescent="0.2">
      <c r="B1181" s="21"/>
    </row>
    <row r="1182" spans="2:2" x14ac:dyDescent="0.2">
      <c r="B1182" s="21"/>
    </row>
    <row r="1183" spans="2:2" x14ac:dyDescent="0.2">
      <c r="B1183" s="21"/>
    </row>
    <row r="1184" spans="2:2" x14ac:dyDescent="0.2">
      <c r="B1184" s="21"/>
    </row>
    <row r="1185" spans="2:2" x14ac:dyDescent="0.2">
      <c r="B1185" s="21"/>
    </row>
    <row r="1186" spans="2:2" x14ac:dyDescent="0.2">
      <c r="B1186" s="21"/>
    </row>
    <row r="1187" spans="2:2" x14ac:dyDescent="0.2">
      <c r="B1187" s="21"/>
    </row>
    <row r="1188" spans="2:2" x14ac:dyDescent="0.2">
      <c r="B1188" s="21"/>
    </row>
    <row r="1189" spans="2:2" x14ac:dyDescent="0.2">
      <c r="B1189" s="21"/>
    </row>
    <row r="1190" spans="2:2" x14ac:dyDescent="0.2">
      <c r="B1190" s="21"/>
    </row>
    <row r="1191" spans="2:2" x14ac:dyDescent="0.2">
      <c r="B1191" s="21"/>
    </row>
    <row r="1192" spans="2:2" x14ac:dyDescent="0.2">
      <c r="B1192" s="21"/>
    </row>
    <row r="1193" spans="2:2" x14ac:dyDescent="0.2">
      <c r="B1193" s="21"/>
    </row>
    <row r="1194" spans="2:2" x14ac:dyDescent="0.2">
      <c r="B1194" s="21"/>
    </row>
    <row r="1195" spans="2:2" x14ac:dyDescent="0.2">
      <c r="B1195" s="21"/>
    </row>
    <row r="1196" spans="2:2" x14ac:dyDescent="0.2">
      <c r="B1196" s="21"/>
    </row>
    <row r="1197" spans="2:2" x14ac:dyDescent="0.2">
      <c r="B1197" s="21"/>
    </row>
    <row r="1198" spans="2:2" x14ac:dyDescent="0.2">
      <c r="B1198" s="21"/>
    </row>
    <row r="1199" spans="2:2" x14ac:dyDescent="0.2">
      <c r="B1199" s="21"/>
    </row>
    <row r="1200" spans="2:2" x14ac:dyDescent="0.2">
      <c r="B1200" s="21"/>
    </row>
    <row r="1201" spans="2:2" x14ac:dyDescent="0.2">
      <c r="B1201" s="21"/>
    </row>
    <row r="1202" spans="2:2" x14ac:dyDescent="0.2">
      <c r="B1202" s="21"/>
    </row>
    <row r="1203" spans="2:2" x14ac:dyDescent="0.2">
      <c r="B1203" s="21"/>
    </row>
    <row r="1204" spans="2:2" x14ac:dyDescent="0.2">
      <c r="B1204" s="21"/>
    </row>
    <row r="1205" spans="2:2" x14ac:dyDescent="0.2">
      <c r="B1205" s="21"/>
    </row>
    <row r="1206" spans="2:2" x14ac:dyDescent="0.2">
      <c r="B1206" s="21"/>
    </row>
    <row r="1207" spans="2:2" x14ac:dyDescent="0.2">
      <c r="B1207" s="21"/>
    </row>
    <row r="1208" spans="2:2" x14ac:dyDescent="0.2">
      <c r="B1208" s="21"/>
    </row>
    <row r="1209" spans="2:2" x14ac:dyDescent="0.2">
      <c r="B1209" s="21"/>
    </row>
    <row r="1210" spans="2:2" x14ac:dyDescent="0.2">
      <c r="B1210" s="21"/>
    </row>
    <row r="1211" spans="2:2" x14ac:dyDescent="0.2">
      <c r="B1211" s="21"/>
    </row>
    <row r="1212" spans="2:2" x14ac:dyDescent="0.2">
      <c r="B1212" s="21"/>
    </row>
    <row r="1213" spans="2:2" x14ac:dyDescent="0.2">
      <c r="B1213" s="21"/>
    </row>
    <row r="1214" spans="2:2" x14ac:dyDescent="0.2">
      <c r="B1214" s="21"/>
    </row>
    <row r="1215" spans="2:2" x14ac:dyDescent="0.2">
      <c r="B1215" s="21"/>
    </row>
    <row r="1216" spans="2:2" x14ac:dyDescent="0.2">
      <c r="B1216" s="21"/>
    </row>
    <row r="1217" spans="2:2" x14ac:dyDescent="0.2">
      <c r="B1217" s="21"/>
    </row>
    <row r="1218" spans="2:2" x14ac:dyDescent="0.2">
      <c r="B1218" s="21"/>
    </row>
    <row r="1219" spans="2:2" x14ac:dyDescent="0.2">
      <c r="B1219" s="21"/>
    </row>
    <row r="1220" spans="2:2" x14ac:dyDescent="0.2">
      <c r="B1220" s="21"/>
    </row>
    <row r="1221" spans="2:2" x14ac:dyDescent="0.2">
      <c r="B1221" s="21"/>
    </row>
    <row r="1222" spans="2:2" x14ac:dyDescent="0.2">
      <c r="B1222" s="21"/>
    </row>
    <row r="1223" spans="2:2" x14ac:dyDescent="0.2">
      <c r="B1223" s="21"/>
    </row>
    <row r="1224" spans="2:2" x14ac:dyDescent="0.2">
      <c r="B1224" s="21"/>
    </row>
    <row r="1225" spans="2:2" x14ac:dyDescent="0.2">
      <c r="B1225" s="21"/>
    </row>
    <row r="1226" spans="2:2" x14ac:dyDescent="0.2">
      <c r="B1226" s="21"/>
    </row>
    <row r="1227" spans="2:2" x14ac:dyDescent="0.2">
      <c r="B1227" s="21"/>
    </row>
    <row r="1228" spans="2:2" x14ac:dyDescent="0.2">
      <c r="B1228" s="21"/>
    </row>
    <row r="1229" spans="2:2" x14ac:dyDescent="0.2">
      <c r="B1229" s="21"/>
    </row>
    <row r="1230" spans="2:2" x14ac:dyDescent="0.2">
      <c r="B1230" s="21"/>
    </row>
    <row r="1231" spans="2:2" x14ac:dyDescent="0.2">
      <c r="B1231" s="21"/>
    </row>
    <row r="1232" spans="2:2" x14ac:dyDescent="0.2">
      <c r="B1232" s="21"/>
    </row>
    <row r="1233" spans="2:2" x14ac:dyDescent="0.2">
      <c r="B1233" s="21"/>
    </row>
    <row r="1234" spans="2:2" x14ac:dyDescent="0.2">
      <c r="B1234" s="21"/>
    </row>
    <row r="1235" spans="2:2" x14ac:dyDescent="0.2">
      <c r="B1235" s="21"/>
    </row>
    <row r="1236" spans="2:2" x14ac:dyDescent="0.2">
      <c r="B1236" s="21"/>
    </row>
    <row r="1237" spans="2:2" x14ac:dyDescent="0.2">
      <c r="B1237" s="21"/>
    </row>
    <row r="1238" spans="2:2" x14ac:dyDescent="0.2">
      <c r="B1238" s="21"/>
    </row>
    <row r="1239" spans="2:2" x14ac:dyDescent="0.2">
      <c r="B1239" s="21"/>
    </row>
    <row r="1240" spans="2:2" x14ac:dyDescent="0.2">
      <c r="B1240" s="21"/>
    </row>
    <row r="1241" spans="2:2" x14ac:dyDescent="0.2">
      <c r="B1241" s="21"/>
    </row>
    <row r="1242" spans="2:2" x14ac:dyDescent="0.2">
      <c r="B1242" s="21"/>
    </row>
    <row r="1243" spans="2:2" x14ac:dyDescent="0.2">
      <c r="B1243" s="21"/>
    </row>
    <row r="1244" spans="2:2" x14ac:dyDescent="0.2">
      <c r="B1244" s="21"/>
    </row>
    <row r="1245" spans="2:2" x14ac:dyDescent="0.2">
      <c r="B1245" s="21"/>
    </row>
    <row r="1246" spans="2:2" x14ac:dyDescent="0.2">
      <c r="B1246" s="21"/>
    </row>
    <row r="1247" spans="2:2" x14ac:dyDescent="0.2">
      <c r="B1247" s="21"/>
    </row>
    <row r="1248" spans="2:2" x14ac:dyDescent="0.2">
      <c r="B1248" s="21"/>
    </row>
    <row r="1249" spans="2:2" x14ac:dyDescent="0.2">
      <c r="B1249" s="21"/>
    </row>
    <row r="1250" spans="2:2" x14ac:dyDescent="0.2">
      <c r="B1250" s="21"/>
    </row>
    <row r="1251" spans="2:2" x14ac:dyDescent="0.2">
      <c r="B1251" s="21"/>
    </row>
    <row r="1252" spans="2:2" x14ac:dyDescent="0.2">
      <c r="B1252" s="21"/>
    </row>
    <row r="1253" spans="2:2" x14ac:dyDescent="0.2">
      <c r="B1253" s="21"/>
    </row>
    <row r="1254" spans="2:2" x14ac:dyDescent="0.2">
      <c r="B1254" s="21"/>
    </row>
    <row r="1255" spans="2:2" x14ac:dyDescent="0.2">
      <c r="B1255" s="21"/>
    </row>
    <row r="1256" spans="2:2" x14ac:dyDescent="0.2">
      <c r="B1256" s="21"/>
    </row>
    <row r="1257" spans="2:2" x14ac:dyDescent="0.2">
      <c r="B1257" s="21"/>
    </row>
    <row r="1258" spans="2:2" x14ac:dyDescent="0.2">
      <c r="B1258" s="21"/>
    </row>
    <row r="1259" spans="2:2" x14ac:dyDescent="0.2">
      <c r="B1259" s="21"/>
    </row>
    <row r="1260" spans="2:2" x14ac:dyDescent="0.2">
      <c r="B1260" s="21"/>
    </row>
    <row r="1261" spans="2:2" x14ac:dyDescent="0.2">
      <c r="B1261" s="21"/>
    </row>
    <row r="1262" spans="2:2" x14ac:dyDescent="0.2">
      <c r="B1262" s="21"/>
    </row>
    <row r="1263" spans="2:2" x14ac:dyDescent="0.2">
      <c r="B1263" s="21"/>
    </row>
    <row r="1264" spans="2:2" x14ac:dyDescent="0.2">
      <c r="B1264" s="21"/>
    </row>
    <row r="1265" spans="2:2" x14ac:dyDescent="0.2">
      <c r="B1265" s="21"/>
    </row>
    <row r="1266" spans="2:2" x14ac:dyDescent="0.2">
      <c r="B1266" s="21"/>
    </row>
    <row r="1267" spans="2:2" x14ac:dyDescent="0.2">
      <c r="B1267" s="21"/>
    </row>
    <row r="1268" spans="2:2" x14ac:dyDescent="0.2">
      <c r="B1268" s="21"/>
    </row>
    <row r="1269" spans="2:2" x14ac:dyDescent="0.2">
      <c r="B1269" s="21"/>
    </row>
    <row r="1270" spans="2:2" x14ac:dyDescent="0.2">
      <c r="B1270" s="21"/>
    </row>
    <row r="1271" spans="2:2" x14ac:dyDescent="0.2">
      <c r="B1271" s="21"/>
    </row>
    <row r="1272" spans="2:2" x14ac:dyDescent="0.2">
      <c r="B1272" s="21"/>
    </row>
    <row r="1273" spans="2:2" x14ac:dyDescent="0.2">
      <c r="B1273" s="21"/>
    </row>
    <row r="1274" spans="2:2" x14ac:dyDescent="0.2">
      <c r="B1274" s="21"/>
    </row>
    <row r="1275" spans="2:2" x14ac:dyDescent="0.2">
      <c r="B1275" s="21"/>
    </row>
    <row r="1276" spans="2:2" x14ac:dyDescent="0.2">
      <c r="B1276" s="21"/>
    </row>
    <row r="1277" spans="2:2" x14ac:dyDescent="0.2">
      <c r="B1277" s="21"/>
    </row>
    <row r="1278" spans="2:2" x14ac:dyDescent="0.2">
      <c r="B1278" s="21"/>
    </row>
    <row r="1279" spans="2:2" x14ac:dyDescent="0.2">
      <c r="B1279" s="21"/>
    </row>
    <row r="1280" spans="2:2" x14ac:dyDescent="0.2">
      <c r="B1280" s="21"/>
    </row>
    <row r="1281" spans="2:2" x14ac:dyDescent="0.2">
      <c r="B1281" s="21"/>
    </row>
    <row r="1282" spans="2:2" x14ac:dyDescent="0.2">
      <c r="B1282" s="21"/>
    </row>
    <row r="1283" spans="2:2" x14ac:dyDescent="0.2">
      <c r="B1283" s="21"/>
    </row>
    <row r="1284" spans="2:2" x14ac:dyDescent="0.2">
      <c r="B1284" s="21"/>
    </row>
    <row r="1285" spans="2:2" x14ac:dyDescent="0.2">
      <c r="B1285" s="21"/>
    </row>
    <row r="1286" spans="2:2" x14ac:dyDescent="0.2">
      <c r="B1286" s="21"/>
    </row>
    <row r="1287" spans="2:2" x14ac:dyDescent="0.2">
      <c r="B1287" s="21"/>
    </row>
    <row r="1288" spans="2:2" x14ac:dyDescent="0.2">
      <c r="B1288" s="21"/>
    </row>
    <row r="1289" spans="2:2" x14ac:dyDescent="0.2">
      <c r="B1289" s="21"/>
    </row>
    <row r="1290" spans="2:2" x14ac:dyDescent="0.2">
      <c r="B1290" s="21"/>
    </row>
    <row r="1291" spans="2:2" x14ac:dyDescent="0.2">
      <c r="B1291" s="21"/>
    </row>
    <row r="1292" spans="2:2" x14ac:dyDescent="0.2">
      <c r="B1292" s="21"/>
    </row>
    <row r="1293" spans="2:2" x14ac:dyDescent="0.2">
      <c r="B1293" s="21"/>
    </row>
    <row r="1294" spans="2:2" x14ac:dyDescent="0.2">
      <c r="B1294" s="21"/>
    </row>
    <row r="1295" spans="2:2" x14ac:dyDescent="0.2">
      <c r="B1295" s="21"/>
    </row>
    <row r="1296" spans="2:2" x14ac:dyDescent="0.2">
      <c r="B1296" s="21"/>
    </row>
    <row r="1297" spans="2:2" x14ac:dyDescent="0.2">
      <c r="B1297" s="21"/>
    </row>
    <row r="1298" spans="2:2" x14ac:dyDescent="0.2">
      <c r="B1298" s="21"/>
    </row>
    <row r="1299" spans="2:2" x14ac:dyDescent="0.2">
      <c r="B1299" s="21"/>
    </row>
    <row r="1300" spans="2:2" x14ac:dyDescent="0.2">
      <c r="B1300" s="21"/>
    </row>
    <row r="1301" spans="2:2" x14ac:dyDescent="0.2">
      <c r="B1301" s="21"/>
    </row>
    <row r="1302" spans="2:2" x14ac:dyDescent="0.2">
      <c r="B1302" s="21"/>
    </row>
    <row r="1303" spans="2:2" x14ac:dyDescent="0.2">
      <c r="B1303" s="21"/>
    </row>
    <row r="1304" spans="2:2" x14ac:dyDescent="0.2">
      <c r="B1304" s="21"/>
    </row>
    <row r="1305" spans="2:2" x14ac:dyDescent="0.2">
      <c r="B1305" s="21"/>
    </row>
    <row r="1306" spans="2:2" x14ac:dyDescent="0.2">
      <c r="B1306" s="21"/>
    </row>
    <row r="1307" spans="2:2" x14ac:dyDescent="0.2">
      <c r="B1307" s="21"/>
    </row>
    <row r="1308" spans="2:2" x14ac:dyDescent="0.2">
      <c r="B1308" s="21"/>
    </row>
    <row r="1309" spans="2:2" x14ac:dyDescent="0.2">
      <c r="B1309" s="21"/>
    </row>
    <row r="1310" spans="2:2" x14ac:dyDescent="0.2">
      <c r="B1310" s="21"/>
    </row>
    <row r="1311" spans="2:2" x14ac:dyDescent="0.2">
      <c r="B1311" s="21"/>
    </row>
    <row r="1312" spans="2:2" x14ac:dyDescent="0.2">
      <c r="B1312" s="21"/>
    </row>
    <row r="1313" spans="2:2" x14ac:dyDescent="0.2">
      <c r="B1313" s="21"/>
    </row>
    <row r="1314" spans="2:2" x14ac:dyDescent="0.2">
      <c r="B1314" s="21"/>
    </row>
    <row r="1315" spans="2:2" x14ac:dyDescent="0.2">
      <c r="B1315" s="21"/>
    </row>
    <row r="1316" spans="2:2" x14ac:dyDescent="0.2">
      <c r="B1316" s="21"/>
    </row>
    <row r="1317" spans="2:2" x14ac:dyDescent="0.2">
      <c r="B1317" s="21"/>
    </row>
    <row r="1318" spans="2:2" x14ac:dyDescent="0.2">
      <c r="B1318" s="21"/>
    </row>
    <row r="1319" spans="2:2" x14ac:dyDescent="0.2">
      <c r="B1319" s="21"/>
    </row>
    <row r="1320" spans="2:2" x14ac:dyDescent="0.2">
      <c r="B1320" s="21"/>
    </row>
    <row r="1321" spans="2:2" x14ac:dyDescent="0.2">
      <c r="B1321" s="21"/>
    </row>
    <row r="1322" spans="2:2" x14ac:dyDescent="0.2">
      <c r="B1322" s="21"/>
    </row>
    <row r="1323" spans="2:2" x14ac:dyDescent="0.2">
      <c r="B1323" s="21"/>
    </row>
    <row r="1324" spans="2:2" x14ac:dyDescent="0.2">
      <c r="B1324" s="21"/>
    </row>
    <row r="1325" spans="2:2" x14ac:dyDescent="0.2">
      <c r="B1325" s="21"/>
    </row>
    <row r="1326" spans="2:2" x14ac:dyDescent="0.2">
      <c r="B1326" s="21"/>
    </row>
    <row r="1327" spans="2:2" x14ac:dyDescent="0.2">
      <c r="B1327" s="21"/>
    </row>
    <row r="1328" spans="2:2" x14ac:dyDescent="0.2">
      <c r="B1328" s="21"/>
    </row>
    <row r="1329" spans="2:2" x14ac:dyDescent="0.2">
      <c r="B1329" s="21"/>
    </row>
    <row r="1330" spans="2:2" x14ac:dyDescent="0.2">
      <c r="B1330" s="21"/>
    </row>
    <row r="1331" spans="2:2" x14ac:dyDescent="0.2">
      <c r="B1331" s="21"/>
    </row>
    <row r="1332" spans="2:2" x14ac:dyDescent="0.2">
      <c r="B1332" s="21"/>
    </row>
    <row r="1333" spans="2:2" x14ac:dyDescent="0.2">
      <c r="B1333" s="21"/>
    </row>
    <row r="1334" spans="2:2" x14ac:dyDescent="0.2">
      <c r="B1334" s="21"/>
    </row>
    <row r="1335" spans="2:2" x14ac:dyDescent="0.2">
      <c r="B1335" s="21"/>
    </row>
    <row r="1336" spans="2:2" x14ac:dyDescent="0.2">
      <c r="B1336" s="21"/>
    </row>
    <row r="1337" spans="2:2" x14ac:dyDescent="0.2">
      <c r="B1337" s="21"/>
    </row>
    <row r="1338" spans="2:2" x14ac:dyDescent="0.2">
      <c r="B1338" s="21"/>
    </row>
    <row r="1339" spans="2:2" x14ac:dyDescent="0.2">
      <c r="B1339" s="21"/>
    </row>
    <row r="1340" spans="2:2" x14ac:dyDescent="0.2">
      <c r="B1340" s="21"/>
    </row>
    <row r="1341" spans="2:2" x14ac:dyDescent="0.2">
      <c r="B1341" s="21"/>
    </row>
    <row r="1342" spans="2:2" x14ac:dyDescent="0.2">
      <c r="B1342" s="21"/>
    </row>
    <row r="1343" spans="2:2" x14ac:dyDescent="0.2">
      <c r="B1343" s="21"/>
    </row>
    <row r="1344" spans="2:2" x14ac:dyDescent="0.2">
      <c r="B1344" s="21"/>
    </row>
    <row r="1345" spans="2:2" x14ac:dyDescent="0.2">
      <c r="B1345" s="21"/>
    </row>
    <row r="1346" spans="2:2" x14ac:dyDescent="0.2">
      <c r="B1346" s="21"/>
    </row>
    <row r="1347" spans="2:2" x14ac:dyDescent="0.2">
      <c r="B1347" s="21"/>
    </row>
    <row r="1348" spans="2:2" x14ac:dyDescent="0.2">
      <c r="B1348" s="21"/>
    </row>
    <row r="1349" spans="2:2" x14ac:dyDescent="0.2">
      <c r="B1349" s="21"/>
    </row>
    <row r="1350" spans="2:2" x14ac:dyDescent="0.2">
      <c r="B1350" s="21"/>
    </row>
    <row r="1351" spans="2:2" x14ac:dyDescent="0.2">
      <c r="B1351" s="21"/>
    </row>
    <row r="1352" spans="2:2" x14ac:dyDescent="0.2">
      <c r="B1352" s="21"/>
    </row>
    <row r="1353" spans="2:2" x14ac:dyDescent="0.2">
      <c r="B1353" s="21"/>
    </row>
    <row r="1354" spans="2:2" x14ac:dyDescent="0.2">
      <c r="B1354" s="21"/>
    </row>
    <row r="1355" spans="2:2" x14ac:dyDescent="0.2">
      <c r="B1355" s="21"/>
    </row>
    <row r="1356" spans="2:2" x14ac:dyDescent="0.2">
      <c r="B1356" s="21"/>
    </row>
    <row r="1357" spans="2:2" x14ac:dyDescent="0.2">
      <c r="B1357" s="21"/>
    </row>
    <row r="1358" spans="2:2" x14ac:dyDescent="0.2">
      <c r="B1358" s="21"/>
    </row>
    <row r="1359" spans="2:2" x14ac:dyDescent="0.2">
      <c r="B1359" s="21"/>
    </row>
    <row r="1360" spans="2:2" x14ac:dyDescent="0.2">
      <c r="B1360" s="21"/>
    </row>
    <row r="1361" spans="2:2" x14ac:dyDescent="0.2">
      <c r="B1361" s="21"/>
    </row>
    <row r="1362" spans="2:2" x14ac:dyDescent="0.2">
      <c r="B1362" s="21"/>
    </row>
    <row r="1363" spans="2:2" x14ac:dyDescent="0.2">
      <c r="B1363" s="21"/>
    </row>
    <row r="1364" spans="2:2" x14ac:dyDescent="0.2">
      <c r="B1364" s="21"/>
    </row>
    <row r="1365" spans="2:2" x14ac:dyDescent="0.2">
      <c r="B1365" s="21"/>
    </row>
    <row r="1366" spans="2:2" x14ac:dyDescent="0.2">
      <c r="B1366" s="21"/>
    </row>
    <row r="1367" spans="2:2" x14ac:dyDescent="0.2">
      <c r="B1367" s="21"/>
    </row>
    <row r="1368" spans="2:2" x14ac:dyDescent="0.2">
      <c r="B1368" s="21"/>
    </row>
    <row r="1369" spans="2:2" x14ac:dyDescent="0.2">
      <c r="B1369" s="21"/>
    </row>
    <row r="1370" spans="2:2" x14ac:dyDescent="0.2">
      <c r="B1370" s="21"/>
    </row>
    <row r="1371" spans="2:2" x14ac:dyDescent="0.2">
      <c r="B1371" s="21"/>
    </row>
    <row r="1372" spans="2:2" x14ac:dyDescent="0.2">
      <c r="B1372" s="21"/>
    </row>
    <row r="1373" spans="2:2" x14ac:dyDescent="0.2">
      <c r="B1373" s="21"/>
    </row>
    <row r="1374" spans="2:2" x14ac:dyDescent="0.2">
      <c r="B1374" s="21"/>
    </row>
    <row r="1375" spans="2:2" x14ac:dyDescent="0.2">
      <c r="B1375" s="21"/>
    </row>
    <row r="1376" spans="2:2" x14ac:dyDescent="0.2">
      <c r="B1376" s="21"/>
    </row>
    <row r="1377" spans="2:2" x14ac:dyDescent="0.2">
      <c r="B1377" s="21"/>
    </row>
    <row r="1378" spans="2:2" x14ac:dyDescent="0.2">
      <c r="B1378" s="21"/>
    </row>
    <row r="1379" spans="2:2" x14ac:dyDescent="0.2">
      <c r="B1379" s="21"/>
    </row>
    <row r="1380" spans="2:2" x14ac:dyDescent="0.2">
      <c r="B1380" s="21"/>
    </row>
    <row r="1381" spans="2:2" x14ac:dyDescent="0.2">
      <c r="B1381" s="21"/>
    </row>
    <row r="1382" spans="2:2" x14ac:dyDescent="0.2">
      <c r="B1382" s="21"/>
    </row>
    <row r="1383" spans="2:2" x14ac:dyDescent="0.2">
      <c r="B1383" s="21"/>
    </row>
    <row r="1384" spans="2:2" x14ac:dyDescent="0.2">
      <c r="B1384" s="21"/>
    </row>
    <row r="1385" spans="2:2" x14ac:dyDescent="0.2">
      <c r="B1385" s="21"/>
    </row>
    <row r="1386" spans="2:2" x14ac:dyDescent="0.2">
      <c r="B1386" s="21"/>
    </row>
    <row r="1387" spans="2:2" x14ac:dyDescent="0.2">
      <c r="B1387" s="21"/>
    </row>
    <row r="1388" spans="2:2" x14ac:dyDescent="0.2">
      <c r="B1388" s="21"/>
    </row>
    <row r="1389" spans="2:2" x14ac:dyDescent="0.2">
      <c r="B1389" s="21"/>
    </row>
    <row r="1390" spans="2:2" x14ac:dyDescent="0.2">
      <c r="B1390" s="21"/>
    </row>
    <row r="1391" spans="2:2" x14ac:dyDescent="0.2">
      <c r="B1391" s="21"/>
    </row>
    <row r="1392" spans="2:2" x14ac:dyDescent="0.2">
      <c r="B1392" s="21"/>
    </row>
    <row r="1393" spans="2:2" x14ac:dyDescent="0.2">
      <c r="B1393" s="21"/>
    </row>
    <row r="1394" spans="2:2" x14ac:dyDescent="0.2">
      <c r="B1394" s="21"/>
    </row>
    <row r="1395" spans="2:2" x14ac:dyDescent="0.2">
      <c r="B1395" s="21"/>
    </row>
    <row r="1396" spans="2:2" x14ac:dyDescent="0.2">
      <c r="B1396" s="21"/>
    </row>
    <row r="1397" spans="2:2" x14ac:dyDescent="0.2">
      <c r="B1397" s="21"/>
    </row>
    <row r="1398" spans="2:2" x14ac:dyDescent="0.2">
      <c r="B1398" s="21"/>
    </row>
    <row r="1399" spans="2:2" x14ac:dyDescent="0.2">
      <c r="B1399" s="21"/>
    </row>
    <row r="1400" spans="2:2" x14ac:dyDescent="0.2">
      <c r="B1400" s="21"/>
    </row>
    <row r="1401" spans="2:2" x14ac:dyDescent="0.2">
      <c r="B1401" s="21"/>
    </row>
    <row r="1402" spans="2:2" x14ac:dyDescent="0.2">
      <c r="B1402" s="21"/>
    </row>
    <row r="1403" spans="2:2" x14ac:dyDescent="0.2">
      <c r="B1403" s="21"/>
    </row>
    <row r="1404" spans="2:2" x14ac:dyDescent="0.2">
      <c r="B1404" s="21"/>
    </row>
    <row r="1405" spans="2:2" x14ac:dyDescent="0.2">
      <c r="B1405" s="21"/>
    </row>
    <row r="1406" spans="2:2" x14ac:dyDescent="0.2">
      <c r="B1406" s="21"/>
    </row>
    <row r="1407" spans="2:2" x14ac:dyDescent="0.2">
      <c r="B1407" s="21"/>
    </row>
    <row r="1408" spans="2:2" x14ac:dyDescent="0.2">
      <c r="B1408" s="21"/>
    </row>
    <row r="1409" spans="2:2" x14ac:dyDescent="0.2">
      <c r="B1409" s="21"/>
    </row>
    <row r="1410" spans="2:2" x14ac:dyDescent="0.2">
      <c r="B1410" s="21"/>
    </row>
    <row r="1411" spans="2:2" x14ac:dyDescent="0.2">
      <c r="B1411" s="21"/>
    </row>
    <row r="1412" spans="2:2" x14ac:dyDescent="0.2">
      <c r="B1412" s="21"/>
    </row>
    <row r="1413" spans="2:2" x14ac:dyDescent="0.2">
      <c r="B1413" s="21"/>
    </row>
    <row r="1414" spans="2:2" x14ac:dyDescent="0.2">
      <c r="B1414" s="21"/>
    </row>
    <row r="1415" spans="2:2" x14ac:dyDescent="0.2">
      <c r="B1415" s="21"/>
    </row>
    <row r="1416" spans="2:2" x14ac:dyDescent="0.2">
      <c r="B1416" s="21"/>
    </row>
    <row r="1417" spans="2:2" x14ac:dyDescent="0.2">
      <c r="B1417" s="21"/>
    </row>
    <row r="1418" spans="2:2" x14ac:dyDescent="0.2">
      <c r="B1418" s="21"/>
    </row>
    <row r="1419" spans="2:2" x14ac:dyDescent="0.2">
      <c r="B1419" s="21"/>
    </row>
    <row r="1420" spans="2:2" x14ac:dyDescent="0.2">
      <c r="B1420" s="21"/>
    </row>
    <row r="1421" spans="2:2" x14ac:dyDescent="0.2">
      <c r="B1421" s="21"/>
    </row>
    <row r="1422" spans="2:2" x14ac:dyDescent="0.2">
      <c r="B1422" s="21"/>
    </row>
    <row r="1423" spans="2:2" x14ac:dyDescent="0.2">
      <c r="B1423" s="21"/>
    </row>
    <row r="1424" spans="2:2" x14ac:dyDescent="0.2">
      <c r="B1424" s="21"/>
    </row>
    <row r="1425" spans="2:2" x14ac:dyDescent="0.2">
      <c r="B1425" s="21"/>
    </row>
    <row r="1426" spans="2:2" x14ac:dyDescent="0.2">
      <c r="B1426" s="21"/>
    </row>
    <row r="1427" spans="2:2" x14ac:dyDescent="0.2">
      <c r="B1427" s="21"/>
    </row>
    <row r="1428" spans="2:2" x14ac:dyDescent="0.2">
      <c r="B1428" s="21"/>
    </row>
    <row r="1429" spans="2:2" x14ac:dyDescent="0.2">
      <c r="B1429" s="21"/>
    </row>
    <row r="1430" spans="2:2" x14ac:dyDescent="0.2">
      <c r="B1430" s="21"/>
    </row>
    <row r="1431" spans="2:2" x14ac:dyDescent="0.2">
      <c r="B1431" s="21"/>
    </row>
    <row r="1432" spans="2:2" x14ac:dyDescent="0.2">
      <c r="B1432" s="21"/>
    </row>
    <row r="1433" spans="2:2" x14ac:dyDescent="0.2">
      <c r="B1433" s="21"/>
    </row>
    <row r="1434" spans="2:2" x14ac:dyDescent="0.2">
      <c r="B1434" s="21"/>
    </row>
    <row r="1435" spans="2:2" x14ac:dyDescent="0.2">
      <c r="B1435" s="21"/>
    </row>
    <row r="1436" spans="2:2" x14ac:dyDescent="0.2">
      <c r="B1436" s="21"/>
    </row>
    <row r="1437" spans="2:2" x14ac:dyDescent="0.2">
      <c r="B1437" s="21"/>
    </row>
    <row r="1438" spans="2:2" x14ac:dyDescent="0.2">
      <c r="B1438" s="21"/>
    </row>
    <row r="1439" spans="2:2" x14ac:dyDescent="0.2">
      <c r="B1439" s="21"/>
    </row>
    <row r="1440" spans="2:2" x14ac:dyDescent="0.2">
      <c r="B1440" s="21"/>
    </row>
    <row r="1441" spans="2:2" x14ac:dyDescent="0.2">
      <c r="B1441" s="21"/>
    </row>
    <row r="1442" spans="2:2" x14ac:dyDescent="0.2">
      <c r="B1442" s="21"/>
    </row>
    <row r="1443" spans="2:2" x14ac:dyDescent="0.2">
      <c r="B1443" s="21"/>
    </row>
    <row r="1444" spans="2:2" x14ac:dyDescent="0.2">
      <c r="B1444" s="21"/>
    </row>
    <row r="1445" spans="2:2" x14ac:dyDescent="0.2">
      <c r="B1445" s="21"/>
    </row>
    <row r="1446" spans="2:2" x14ac:dyDescent="0.2">
      <c r="B1446" s="21"/>
    </row>
    <row r="1447" spans="2:2" x14ac:dyDescent="0.2">
      <c r="B1447" s="21"/>
    </row>
    <row r="1448" spans="2:2" x14ac:dyDescent="0.2">
      <c r="B1448" s="21"/>
    </row>
    <row r="1449" spans="2:2" x14ac:dyDescent="0.2">
      <c r="B1449" s="21"/>
    </row>
    <row r="1450" spans="2:2" x14ac:dyDescent="0.2">
      <c r="B1450" s="21"/>
    </row>
    <row r="1451" spans="2:2" x14ac:dyDescent="0.2">
      <c r="B1451" s="21"/>
    </row>
    <row r="1452" spans="2:2" x14ac:dyDescent="0.2">
      <c r="B1452" s="21"/>
    </row>
    <row r="1453" spans="2:2" x14ac:dyDescent="0.2">
      <c r="B1453" s="21"/>
    </row>
    <row r="1454" spans="2:2" x14ac:dyDescent="0.2">
      <c r="B1454" s="21"/>
    </row>
    <row r="1455" spans="2:2" x14ac:dyDescent="0.2">
      <c r="B1455" s="21"/>
    </row>
    <row r="1456" spans="2:2" x14ac:dyDescent="0.2">
      <c r="B1456" s="21"/>
    </row>
    <row r="1457" spans="2:2" x14ac:dyDescent="0.2">
      <c r="B1457" s="21"/>
    </row>
    <row r="1458" spans="2:2" x14ac:dyDescent="0.2">
      <c r="B1458" s="21"/>
    </row>
    <row r="1459" spans="2:2" x14ac:dyDescent="0.2">
      <c r="B1459" s="21"/>
    </row>
    <row r="1460" spans="2:2" x14ac:dyDescent="0.2">
      <c r="B1460" s="21"/>
    </row>
    <row r="1461" spans="2:2" x14ac:dyDescent="0.2">
      <c r="B1461" s="21"/>
    </row>
    <row r="1462" spans="2:2" x14ac:dyDescent="0.2">
      <c r="B1462" s="21"/>
    </row>
    <row r="1463" spans="2:2" x14ac:dyDescent="0.2">
      <c r="B1463" s="21"/>
    </row>
    <row r="1464" spans="2:2" x14ac:dyDescent="0.2">
      <c r="B1464" s="21"/>
    </row>
    <row r="1465" spans="2:2" x14ac:dyDescent="0.2">
      <c r="B1465" s="21"/>
    </row>
    <row r="1466" spans="2:2" x14ac:dyDescent="0.2">
      <c r="B1466" s="21"/>
    </row>
    <row r="1467" spans="2:2" x14ac:dyDescent="0.2">
      <c r="B1467" s="21"/>
    </row>
    <row r="1468" spans="2:2" x14ac:dyDescent="0.2">
      <c r="B1468" s="21"/>
    </row>
    <row r="1469" spans="2:2" x14ac:dyDescent="0.2">
      <c r="B1469" s="21"/>
    </row>
    <row r="1470" spans="2:2" x14ac:dyDescent="0.2">
      <c r="B1470" s="21"/>
    </row>
    <row r="1471" spans="2:2" x14ac:dyDescent="0.2">
      <c r="B1471" s="21"/>
    </row>
    <row r="1472" spans="2:2" x14ac:dyDescent="0.2">
      <c r="B1472" s="21"/>
    </row>
    <row r="1473" spans="2:2" x14ac:dyDescent="0.2">
      <c r="B1473" s="21"/>
    </row>
    <row r="1474" spans="2:2" x14ac:dyDescent="0.2">
      <c r="B1474" s="21"/>
    </row>
    <row r="1475" spans="2:2" x14ac:dyDescent="0.2">
      <c r="B1475" s="21"/>
    </row>
    <row r="1476" spans="2:2" x14ac:dyDescent="0.2">
      <c r="B1476" s="21"/>
    </row>
    <row r="1477" spans="2:2" x14ac:dyDescent="0.2">
      <c r="B1477" s="21"/>
    </row>
    <row r="1478" spans="2:2" x14ac:dyDescent="0.2">
      <c r="B1478" s="21"/>
    </row>
    <row r="1479" spans="2:2" x14ac:dyDescent="0.2">
      <c r="B1479" s="21"/>
    </row>
    <row r="1480" spans="2:2" x14ac:dyDescent="0.2">
      <c r="B1480" s="21"/>
    </row>
    <row r="1481" spans="2:2" x14ac:dyDescent="0.2">
      <c r="B1481" s="21"/>
    </row>
    <row r="1482" spans="2:2" x14ac:dyDescent="0.2">
      <c r="B1482" s="21"/>
    </row>
    <row r="1483" spans="2:2" x14ac:dyDescent="0.2">
      <c r="B1483" s="21"/>
    </row>
    <row r="1484" spans="2:2" x14ac:dyDescent="0.2">
      <c r="B1484" s="21"/>
    </row>
    <row r="1485" spans="2:2" x14ac:dyDescent="0.2">
      <c r="B1485" s="21"/>
    </row>
    <row r="1486" spans="2:2" x14ac:dyDescent="0.2">
      <c r="B1486" s="21"/>
    </row>
    <row r="1487" spans="2:2" x14ac:dyDescent="0.2">
      <c r="B1487" s="21"/>
    </row>
    <row r="1488" spans="2:2" x14ac:dyDescent="0.2">
      <c r="B1488" s="21"/>
    </row>
    <row r="1489" spans="2:2" x14ac:dyDescent="0.2">
      <c r="B1489" s="21"/>
    </row>
    <row r="1490" spans="2:2" x14ac:dyDescent="0.2">
      <c r="B1490" s="21"/>
    </row>
    <row r="1491" spans="2:2" x14ac:dyDescent="0.2">
      <c r="B1491" s="21"/>
    </row>
    <row r="1492" spans="2:2" x14ac:dyDescent="0.2">
      <c r="B1492" s="21"/>
    </row>
    <row r="1493" spans="2:2" x14ac:dyDescent="0.2">
      <c r="B1493" s="21"/>
    </row>
    <row r="1494" spans="2:2" x14ac:dyDescent="0.2">
      <c r="B1494" s="21"/>
    </row>
    <row r="1495" spans="2:2" x14ac:dyDescent="0.2">
      <c r="B1495" s="21"/>
    </row>
    <row r="1496" spans="2:2" x14ac:dyDescent="0.2">
      <c r="B1496" s="21"/>
    </row>
    <row r="1497" spans="2:2" x14ac:dyDescent="0.2">
      <c r="B1497" s="21"/>
    </row>
    <row r="1498" spans="2:2" x14ac:dyDescent="0.2">
      <c r="B1498" s="21"/>
    </row>
    <row r="1499" spans="2:2" x14ac:dyDescent="0.2">
      <c r="B1499" s="21"/>
    </row>
    <row r="1500" spans="2:2" x14ac:dyDescent="0.2">
      <c r="B1500" s="21"/>
    </row>
    <row r="1501" spans="2:2" x14ac:dyDescent="0.2">
      <c r="B1501" s="21"/>
    </row>
    <row r="1502" spans="2:2" x14ac:dyDescent="0.2">
      <c r="B1502" s="21"/>
    </row>
    <row r="1503" spans="2:2" x14ac:dyDescent="0.2">
      <c r="B1503" s="21"/>
    </row>
    <row r="1504" spans="2:2" x14ac:dyDescent="0.2">
      <c r="B1504" s="21"/>
    </row>
    <row r="1505" spans="2:2" x14ac:dyDescent="0.2">
      <c r="B1505" s="21"/>
    </row>
    <row r="1506" spans="2:2" x14ac:dyDescent="0.2">
      <c r="B1506" s="21"/>
    </row>
    <row r="1507" spans="2:2" x14ac:dyDescent="0.2">
      <c r="B1507" s="21"/>
    </row>
    <row r="1508" spans="2:2" x14ac:dyDescent="0.2">
      <c r="B1508" s="21"/>
    </row>
    <row r="1509" spans="2:2" x14ac:dyDescent="0.2">
      <c r="B1509" s="21"/>
    </row>
    <row r="1510" spans="2:2" x14ac:dyDescent="0.2">
      <c r="B1510" s="21"/>
    </row>
    <row r="1511" spans="2:2" x14ac:dyDescent="0.2">
      <c r="B1511" s="21"/>
    </row>
    <row r="1512" spans="2:2" x14ac:dyDescent="0.2">
      <c r="B1512" s="21"/>
    </row>
    <row r="1513" spans="2:2" x14ac:dyDescent="0.2">
      <c r="B1513" s="21"/>
    </row>
    <row r="1514" spans="2:2" x14ac:dyDescent="0.2">
      <c r="B1514" s="21"/>
    </row>
    <row r="1515" spans="2:2" x14ac:dyDescent="0.2">
      <c r="B1515" s="21"/>
    </row>
    <row r="1516" spans="2:2" x14ac:dyDescent="0.2">
      <c r="B1516" s="21"/>
    </row>
    <row r="1517" spans="2:2" x14ac:dyDescent="0.2">
      <c r="B1517" s="21"/>
    </row>
    <row r="1518" spans="2:2" x14ac:dyDescent="0.2">
      <c r="B1518" s="21"/>
    </row>
    <row r="1519" spans="2:2" x14ac:dyDescent="0.2">
      <c r="B1519" s="21"/>
    </row>
    <row r="1520" spans="2:2" x14ac:dyDescent="0.2">
      <c r="B1520" s="21"/>
    </row>
    <row r="1521" spans="2:2" x14ac:dyDescent="0.2">
      <c r="B1521" s="21"/>
    </row>
    <row r="1522" spans="2:2" x14ac:dyDescent="0.2">
      <c r="B1522" s="21"/>
    </row>
    <row r="1523" spans="2:2" x14ac:dyDescent="0.2">
      <c r="B1523" s="21"/>
    </row>
    <row r="1524" spans="2:2" x14ac:dyDescent="0.2">
      <c r="B1524" s="21"/>
    </row>
    <row r="1525" spans="2:2" x14ac:dyDescent="0.2">
      <c r="B1525" s="21"/>
    </row>
    <row r="1526" spans="2:2" x14ac:dyDescent="0.2">
      <c r="B1526" s="21"/>
    </row>
    <row r="1527" spans="2:2" x14ac:dyDescent="0.2">
      <c r="B1527" s="21"/>
    </row>
    <row r="1528" spans="2:2" x14ac:dyDescent="0.2">
      <c r="B1528" s="21"/>
    </row>
    <row r="1529" spans="2:2" x14ac:dyDescent="0.2">
      <c r="B1529" s="21"/>
    </row>
    <row r="1530" spans="2:2" x14ac:dyDescent="0.2">
      <c r="B1530" s="21"/>
    </row>
    <row r="1531" spans="2:2" x14ac:dyDescent="0.2">
      <c r="B1531" s="21"/>
    </row>
    <row r="1532" spans="2:2" x14ac:dyDescent="0.2">
      <c r="B1532" s="21"/>
    </row>
    <row r="1533" spans="2:2" x14ac:dyDescent="0.2">
      <c r="B1533" s="21"/>
    </row>
    <row r="1534" spans="2:2" x14ac:dyDescent="0.2">
      <c r="B1534" s="21"/>
    </row>
    <row r="1535" spans="2:2" x14ac:dyDescent="0.2">
      <c r="B1535" s="21"/>
    </row>
    <row r="1536" spans="2:2" x14ac:dyDescent="0.2">
      <c r="B1536" s="21"/>
    </row>
    <row r="1537" spans="2:2" x14ac:dyDescent="0.2">
      <c r="B1537" s="21"/>
    </row>
    <row r="1538" spans="2:2" x14ac:dyDescent="0.2">
      <c r="B1538" s="21"/>
    </row>
    <row r="1539" spans="2:2" x14ac:dyDescent="0.2">
      <c r="B1539" s="21"/>
    </row>
    <row r="1540" spans="2:2" x14ac:dyDescent="0.2">
      <c r="B1540" s="21"/>
    </row>
    <row r="1541" spans="2:2" x14ac:dyDescent="0.2">
      <c r="B1541" s="21"/>
    </row>
    <row r="1542" spans="2:2" x14ac:dyDescent="0.2">
      <c r="B1542" s="21"/>
    </row>
    <row r="1543" spans="2:2" x14ac:dyDescent="0.2">
      <c r="B1543" s="21"/>
    </row>
    <row r="1544" spans="2:2" x14ac:dyDescent="0.2">
      <c r="B1544" s="21"/>
    </row>
    <row r="1545" spans="2:2" x14ac:dyDescent="0.2">
      <c r="B1545" s="21"/>
    </row>
    <row r="1546" spans="2:2" x14ac:dyDescent="0.2">
      <c r="B1546" s="21"/>
    </row>
    <row r="1547" spans="2:2" x14ac:dyDescent="0.2">
      <c r="B1547" s="21"/>
    </row>
    <row r="1548" spans="2:2" x14ac:dyDescent="0.2">
      <c r="B1548" s="21"/>
    </row>
    <row r="1549" spans="2:2" x14ac:dyDescent="0.2">
      <c r="B1549" s="21"/>
    </row>
    <row r="1550" spans="2:2" x14ac:dyDescent="0.2">
      <c r="B1550" s="21"/>
    </row>
    <row r="1551" spans="2:2" x14ac:dyDescent="0.2">
      <c r="B1551" s="21"/>
    </row>
    <row r="1552" spans="2:2" x14ac:dyDescent="0.2">
      <c r="B1552" s="21"/>
    </row>
    <row r="1553" spans="2:2" x14ac:dyDescent="0.2">
      <c r="B1553" s="21"/>
    </row>
    <row r="1554" spans="2:2" x14ac:dyDescent="0.2">
      <c r="B1554" s="21"/>
    </row>
    <row r="1555" spans="2:2" x14ac:dyDescent="0.2">
      <c r="B1555" s="21"/>
    </row>
    <row r="1556" spans="2:2" x14ac:dyDescent="0.2">
      <c r="B1556" s="21"/>
    </row>
    <row r="1557" spans="2:2" x14ac:dyDescent="0.2">
      <c r="B1557" s="21"/>
    </row>
    <row r="1558" spans="2:2" x14ac:dyDescent="0.2">
      <c r="B1558" s="21"/>
    </row>
    <row r="1559" spans="2:2" x14ac:dyDescent="0.2">
      <c r="B1559" s="21"/>
    </row>
    <row r="1560" spans="2:2" x14ac:dyDescent="0.2">
      <c r="B1560" s="21"/>
    </row>
    <row r="1561" spans="2:2" x14ac:dyDescent="0.2">
      <c r="B1561" s="21"/>
    </row>
    <row r="1562" spans="2:2" x14ac:dyDescent="0.2">
      <c r="B1562" s="21"/>
    </row>
    <row r="1563" spans="2:2" x14ac:dyDescent="0.2">
      <c r="B1563" s="21"/>
    </row>
    <row r="1564" spans="2:2" x14ac:dyDescent="0.2">
      <c r="B1564" s="21"/>
    </row>
    <row r="1565" spans="2:2" x14ac:dyDescent="0.2">
      <c r="B1565" s="21"/>
    </row>
    <row r="1566" spans="2:2" x14ac:dyDescent="0.2">
      <c r="B1566" s="21"/>
    </row>
    <row r="1567" spans="2:2" x14ac:dyDescent="0.2">
      <c r="B1567" s="21"/>
    </row>
    <row r="1568" spans="2:2" x14ac:dyDescent="0.2">
      <c r="B1568" s="21"/>
    </row>
    <row r="1569" spans="2:2" x14ac:dyDescent="0.2">
      <c r="B1569" s="21"/>
    </row>
    <row r="1570" spans="2:2" x14ac:dyDescent="0.2">
      <c r="B1570" s="21"/>
    </row>
    <row r="1571" spans="2:2" x14ac:dyDescent="0.2">
      <c r="B1571" s="21"/>
    </row>
    <row r="1572" spans="2:2" x14ac:dyDescent="0.2">
      <c r="B1572" s="21"/>
    </row>
    <row r="1573" spans="2:2" x14ac:dyDescent="0.2">
      <c r="B1573" s="21"/>
    </row>
    <row r="1574" spans="2:2" x14ac:dyDescent="0.2">
      <c r="B1574" s="21"/>
    </row>
    <row r="1575" spans="2:2" x14ac:dyDescent="0.2">
      <c r="B1575" s="21"/>
    </row>
    <row r="1576" spans="2:2" x14ac:dyDescent="0.2">
      <c r="B1576" s="21"/>
    </row>
    <row r="1577" spans="2:2" x14ac:dyDescent="0.2">
      <c r="B1577" s="21"/>
    </row>
    <row r="1578" spans="2:2" x14ac:dyDescent="0.2">
      <c r="B1578" s="21"/>
    </row>
    <row r="1579" spans="2:2" x14ac:dyDescent="0.2">
      <c r="B1579" s="21"/>
    </row>
    <row r="1580" spans="2:2" x14ac:dyDescent="0.2">
      <c r="B1580" s="21"/>
    </row>
    <row r="1581" spans="2:2" x14ac:dyDescent="0.2">
      <c r="B1581" s="21"/>
    </row>
    <row r="1582" spans="2:2" x14ac:dyDescent="0.2">
      <c r="B1582" s="21"/>
    </row>
    <row r="1583" spans="2:2" x14ac:dyDescent="0.2">
      <c r="B1583" s="21"/>
    </row>
    <row r="1584" spans="2:2" x14ac:dyDescent="0.2">
      <c r="B1584" s="21"/>
    </row>
    <row r="1585" spans="2:2" x14ac:dyDescent="0.2">
      <c r="B1585" s="21"/>
    </row>
    <row r="1586" spans="2:2" x14ac:dyDescent="0.2">
      <c r="B1586" s="21"/>
    </row>
    <row r="1587" spans="2:2" x14ac:dyDescent="0.2">
      <c r="B1587" s="21"/>
    </row>
    <row r="1588" spans="2:2" x14ac:dyDescent="0.2">
      <c r="B1588" s="21"/>
    </row>
    <row r="1589" spans="2:2" x14ac:dyDescent="0.2">
      <c r="B1589" s="21"/>
    </row>
    <row r="1590" spans="2:2" x14ac:dyDescent="0.2">
      <c r="B1590" s="21"/>
    </row>
    <row r="1591" spans="2:2" x14ac:dyDescent="0.2">
      <c r="B1591" s="21"/>
    </row>
    <row r="1592" spans="2:2" x14ac:dyDescent="0.2">
      <c r="B1592" s="21"/>
    </row>
    <row r="1593" spans="2:2" x14ac:dyDescent="0.2">
      <c r="B1593" s="21"/>
    </row>
    <row r="1594" spans="2:2" x14ac:dyDescent="0.2">
      <c r="B1594" s="21"/>
    </row>
    <row r="1595" spans="2:2" x14ac:dyDescent="0.2">
      <c r="B1595" s="21"/>
    </row>
    <row r="1596" spans="2:2" x14ac:dyDescent="0.2">
      <c r="B1596" s="21"/>
    </row>
    <row r="1597" spans="2:2" x14ac:dyDescent="0.2">
      <c r="B1597" s="21"/>
    </row>
    <row r="1598" spans="2:2" x14ac:dyDescent="0.2">
      <c r="B1598" s="21"/>
    </row>
    <row r="1599" spans="2:2" x14ac:dyDescent="0.2">
      <c r="B1599" s="21"/>
    </row>
    <row r="1600" spans="2:2" x14ac:dyDescent="0.2">
      <c r="B1600" s="21"/>
    </row>
    <row r="1601" spans="2:2" x14ac:dyDescent="0.2">
      <c r="B1601" s="21"/>
    </row>
    <row r="1602" spans="2:2" x14ac:dyDescent="0.2">
      <c r="B1602" s="21"/>
    </row>
    <row r="1603" spans="2:2" x14ac:dyDescent="0.2">
      <c r="B1603" s="21"/>
    </row>
    <row r="1604" spans="2:2" x14ac:dyDescent="0.2">
      <c r="B1604" s="21"/>
    </row>
    <row r="1605" spans="2:2" x14ac:dyDescent="0.2">
      <c r="B1605" s="21"/>
    </row>
    <row r="1606" spans="2:2" x14ac:dyDescent="0.2">
      <c r="B1606" s="21"/>
    </row>
    <row r="1607" spans="2:2" x14ac:dyDescent="0.2">
      <c r="B1607" s="21"/>
    </row>
    <row r="1608" spans="2:2" x14ac:dyDescent="0.2">
      <c r="B1608" s="21"/>
    </row>
    <row r="1609" spans="2:2" x14ac:dyDescent="0.2">
      <c r="B1609" s="21"/>
    </row>
    <row r="1610" spans="2:2" x14ac:dyDescent="0.2">
      <c r="B1610" s="21"/>
    </row>
    <row r="1611" spans="2:2" x14ac:dyDescent="0.2">
      <c r="B1611" s="21"/>
    </row>
    <row r="1612" spans="2:2" x14ac:dyDescent="0.2">
      <c r="B1612" s="21"/>
    </row>
    <row r="1613" spans="2:2" x14ac:dyDescent="0.2">
      <c r="B1613" s="21"/>
    </row>
    <row r="1614" spans="2:2" x14ac:dyDescent="0.2">
      <c r="B1614" s="21"/>
    </row>
    <row r="1615" spans="2:2" x14ac:dyDescent="0.2">
      <c r="B1615" s="21"/>
    </row>
    <row r="1616" spans="2:2" x14ac:dyDescent="0.2">
      <c r="B1616" s="21"/>
    </row>
    <row r="1617" spans="2:2" x14ac:dyDescent="0.2">
      <c r="B1617" s="21"/>
    </row>
    <row r="1618" spans="2:2" x14ac:dyDescent="0.2">
      <c r="B1618" s="21"/>
    </row>
    <row r="1619" spans="2:2" x14ac:dyDescent="0.2">
      <c r="B1619" s="21"/>
    </row>
    <row r="1620" spans="2:2" x14ac:dyDescent="0.2">
      <c r="B1620" s="21"/>
    </row>
    <row r="1621" spans="2:2" x14ac:dyDescent="0.2">
      <c r="B1621" s="21"/>
    </row>
    <row r="1622" spans="2:2" x14ac:dyDescent="0.2">
      <c r="B1622" s="21"/>
    </row>
    <row r="1623" spans="2:2" x14ac:dyDescent="0.2">
      <c r="B1623" s="21"/>
    </row>
    <row r="1624" spans="2:2" x14ac:dyDescent="0.2">
      <c r="B1624" s="21"/>
    </row>
    <row r="1625" spans="2:2" x14ac:dyDescent="0.2">
      <c r="B1625" s="21"/>
    </row>
    <row r="1626" spans="2:2" x14ac:dyDescent="0.2">
      <c r="B1626" s="21"/>
    </row>
    <row r="1627" spans="2:2" x14ac:dyDescent="0.2">
      <c r="B1627" s="21"/>
    </row>
    <row r="1628" spans="2:2" x14ac:dyDescent="0.2">
      <c r="B1628" s="21"/>
    </row>
    <row r="1629" spans="2:2" x14ac:dyDescent="0.2">
      <c r="B1629" s="21"/>
    </row>
    <row r="1630" spans="2:2" x14ac:dyDescent="0.2">
      <c r="B1630" s="21"/>
    </row>
    <row r="1631" spans="2:2" x14ac:dyDescent="0.2">
      <c r="B1631" s="21"/>
    </row>
    <row r="1632" spans="2:2" x14ac:dyDescent="0.2">
      <c r="B1632" s="21"/>
    </row>
    <row r="1633" spans="2:2" x14ac:dyDescent="0.2">
      <c r="B1633" s="21"/>
    </row>
    <row r="1634" spans="2:2" x14ac:dyDescent="0.2">
      <c r="B1634" s="21"/>
    </row>
    <row r="1635" spans="2:2" x14ac:dyDescent="0.2">
      <c r="B1635" s="21"/>
    </row>
    <row r="1636" spans="2:2" x14ac:dyDescent="0.2">
      <c r="B1636" s="21"/>
    </row>
    <row r="1637" spans="2:2" x14ac:dyDescent="0.2">
      <c r="B1637" s="21"/>
    </row>
    <row r="1638" spans="2:2" x14ac:dyDescent="0.2">
      <c r="B1638" s="21"/>
    </row>
    <row r="1639" spans="2:2" x14ac:dyDescent="0.2">
      <c r="B1639" s="21"/>
    </row>
    <row r="1640" spans="2:2" x14ac:dyDescent="0.2">
      <c r="B1640" s="21"/>
    </row>
    <row r="1641" spans="2:2" x14ac:dyDescent="0.2">
      <c r="B1641" s="21"/>
    </row>
    <row r="1642" spans="2:2" x14ac:dyDescent="0.2">
      <c r="B1642" s="21"/>
    </row>
    <row r="1643" spans="2:2" x14ac:dyDescent="0.2">
      <c r="B1643" s="21"/>
    </row>
    <row r="1644" spans="2:2" x14ac:dyDescent="0.2">
      <c r="B1644" s="21"/>
    </row>
    <row r="1645" spans="2:2" x14ac:dyDescent="0.2">
      <c r="B1645" s="21"/>
    </row>
    <row r="1646" spans="2:2" x14ac:dyDescent="0.2">
      <c r="B1646" s="21"/>
    </row>
    <row r="1647" spans="2:2" x14ac:dyDescent="0.2">
      <c r="B1647" s="21"/>
    </row>
    <row r="1648" spans="2:2" x14ac:dyDescent="0.2">
      <c r="B1648" s="21"/>
    </row>
    <row r="1649" spans="2:2" x14ac:dyDescent="0.2">
      <c r="B1649" s="21"/>
    </row>
    <row r="1650" spans="2:2" x14ac:dyDescent="0.2">
      <c r="B1650" s="21"/>
    </row>
    <row r="1651" spans="2:2" x14ac:dyDescent="0.2">
      <c r="B1651" s="21"/>
    </row>
    <row r="1652" spans="2:2" x14ac:dyDescent="0.2">
      <c r="B1652" s="21"/>
    </row>
    <row r="1653" spans="2:2" x14ac:dyDescent="0.2">
      <c r="B1653" s="21"/>
    </row>
    <row r="1654" spans="2:2" x14ac:dyDescent="0.2">
      <c r="B1654" s="21"/>
    </row>
    <row r="1655" spans="2:2" x14ac:dyDescent="0.2">
      <c r="B1655" s="21"/>
    </row>
    <row r="1656" spans="2:2" x14ac:dyDescent="0.2">
      <c r="B1656" s="21"/>
    </row>
    <row r="1657" spans="2:2" x14ac:dyDescent="0.2">
      <c r="B1657" s="21"/>
    </row>
    <row r="1658" spans="2:2" x14ac:dyDescent="0.2">
      <c r="B1658" s="21"/>
    </row>
    <row r="1659" spans="2:2" x14ac:dyDescent="0.2">
      <c r="B1659" s="21"/>
    </row>
    <row r="1660" spans="2:2" x14ac:dyDescent="0.2">
      <c r="B1660" s="21"/>
    </row>
    <row r="1661" spans="2:2" x14ac:dyDescent="0.2">
      <c r="B1661" s="21"/>
    </row>
    <row r="1662" spans="2:2" x14ac:dyDescent="0.2">
      <c r="B1662" s="21"/>
    </row>
    <row r="1663" spans="2:2" x14ac:dyDescent="0.2">
      <c r="B1663" s="21"/>
    </row>
    <row r="1664" spans="2:2" x14ac:dyDescent="0.2">
      <c r="B1664" s="21"/>
    </row>
    <row r="1665" spans="2:2" x14ac:dyDescent="0.2">
      <c r="B1665" s="21"/>
    </row>
    <row r="1666" spans="2:2" x14ac:dyDescent="0.2">
      <c r="B1666" s="21"/>
    </row>
    <row r="1667" spans="2:2" x14ac:dyDescent="0.2">
      <c r="B1667" s="21"/>
    </row>
    <row r="1668" spans="2:2" x14ac:dyDescent="0.2">
      <c r="B1668" s="21"/>
    </row>
    <row r="1669" spans="2:2" x14ac:dyDescent="0.2">
      <c r="B1669" s="21"/>
    </row>
    <row r="1670" spans="2:2" x14ac:dyDescent="0.2">
      <c r="B1670" s="21"/>
    </row>
    <row r="1671" spans="2:2" x14ac:dyDescent="0.2">
      <c r="B1671" s="21"/>
    </row>
    <row r="1672" spans="2:2" x14ac:dyDescent="0.2">
      <c r="B1672" s="21"/>
    </row>
    <row r="1673" spans="2:2" x14ac:dyDescent="0.2">
      <c r="B1673" s="21"/>
    </row>
    <row r="1674" spans="2:2" x14ac:dyDescent="0.2">
      <c r="B1674" s="21"/>
    </row>
    <row r="1675" spans="2:2" x14ac:dyDescent="0.2">
      <c r="B1675" s="21"/>
    </row>
    <row r="1676" spans="2:2" x14ac:dyDescent="0.2">
      <c r="B1676" s="21"/>
    </row>
    <row r="1677" spans="2:2" x14ac:dyDescent="0.2">
      <c r="B1677" s="21"/>
    </row>
    <row r="1678" spans="2:2" x14ac:dyDescent="0.2">
      <c r="B1678" s="21"/>
    </row>
    <row r="1679" spans="2:2" x14ac:dyDescent="0.2">
      <c r="B1679" s="21"/>
    </row>
    <row r="1680" spans="2:2" x14ac:dyDescent="0.2">
      <c r="B1680" s="21"/>
    </row>
    <row r="1681" spans="2:2" x14ac:dyDescent="0.2">
      <c r="B1681" s="21"/>
    </row>
    <row r="1682" spans="2:2" x14ac:dyDescent="0.2">
      <c r="B1682" s="21"/>
    </row>
    <row r="1683" spans="2:2" x14ac:dyDescent="0.2">
      <c r="B1683" s="21"/>
    </row>
    <row r="1684" spans="2:2" x14ac:dyDescent="0.2">
      <c r="B1684" s="21"/>
    </row>
    <row r="1685" spans="2:2" x14ac:dyDescent="0.2">
      <c r="B1685" s="21"/>
    </row>
    <row r="1686" spans="2:2" x14ac:dyDescent="0.2">
      <c r="B1686" s="21"/>
    </row>
    <row r="1687" spans="2:2" x14ac:dyDescent="0.2">
      <c r="B1687" s="21"/>
    </row>
    <row r="1688" spans="2:2" x14ac:dyDescent="0.2">
      <c r="B1688" s="21"/>
    </row>
    <row r="1689" spans="2:2" x14ac:dyDescent="0.2">
      <c r="B1689" s="21"/>
    </row>
    <row r="1690" spans="2:2" x14ac:dyDescent="0.2">
      <c r="B1690" s="21"/>
    </row>
    <row r="1691" spans="2:2" x14ac:dyDescent="0.2">
      <c r="B1691" s="21"/>
    </row>
    <row r="1692" spans="2:2" x14ac:dyDescent="0.2">
      <c r="B1692" s="21"/>
    </row>
    <row r="1693" spans="2:2" x14ac:dyDescent="0.2">
      <c r="B1693" s="21"/>
    </row>
    <row r="1694" spans="2:2" x14ac:dyDescent="0.2">
      <c r="B1694" s="21"/>
    </row>
    <row r="1695" spans="2:2" x14ac:dyDescent="0.2">
      <c r="B1695" s="21"/>
    </row>
    <row r="1696" spans="2:2" x14ac:dyDescent="0.2">
      <c r="B1696" s="21"/>
    </row>
    <row r="1697" spans="2:2" x14ac:dyDescent="0.2">
      <c r="B1697" s="21"/>
    </row>
    <row r="1698" spans="2:2" x14ac:dyDescent="0.2">
      <c r="B1698" s="21"/>
    </row>
    <row r="1699" spans="2:2" x14ac:dyDescent="0.2">
      <c r="B1699" s="21"/>
    </row>
    <row r="1700" spans="2:2" x14ac:dyDescent="0.2">
      <c r="B1700" s="21"/>
    </row>
    <row r="1701" spans="2:2" x14ac:dyDescent="0.2">
      <c r="B1701" s="21"/>
    </row>
    <row r="1702" spans="2:2" x14ac:dyDescent="0.2">
      <c r="B1702" s="21"/>
    </row>
    <row r="1703" spans="2:2" x14ac:dyDescent="0.2">
      <c r="B1703" s="21"/>
    </row>
    <row r="1704" spans="2:2" x14ac:dyDescent="0.2">
      <c r="B1704" s="21"/>
    </row>
    <row r="1705" spans="2:2" x14ac:dyDescent="0.2">
      <c r="B1705" s="21"/>
    </row>
    <row r="1706" spans="2:2" x14ac:dyDescent="0.2">
      <c r="B1706" s="21"/>
    </row>
    <row r="1707" spans="2:2" x14ac:dyDescent="0.2">
      <c r="B1707" s="21"/>
    </row>
    <row r="1708" spans="2:2" x14ac:dyDescent="0.2">
      <c r="B1708" s="21"/>
    </row>
    <row r="1709" spans="2:2" x14ac:dyDescent="0.2">
      <c r="B1709" s="21"/>
    </row>
    <row r="1710" spans="2:2" x14ac:dyDescent="0.2">
      <c r="B1710" s="21"/>
    </row>
    <row r="1711" spans="2:2" x14ac:dyDescent="0.2">
      <c r="B1711" s="21"/>
    </row>
    <row r="1712" spans="2:2" x14ac:dyDescent="0.2">
      <c r="B1712" s="21"/>
    </row>
    <row r="1713" spans="2:2" x14ac:dyDescent="0.2">
      <c r="B1713" s="21"/>
    </row>
    <row r="1714" spans="2:2" x14ac:dyDescent="0.2">
      <c r="B1714" s="21"/>
    </row>
    <row r="1715" spans="2:2" x14ac:dyDescent="0.2">
      <c r="B1715" s="21"/>
    </row>
    <row r="1716" spans="2:2" x14ac:dyDescent="0.2">
      <c r="B1716" s="21"/>
    </row>
    <row r="1717" spans="2:2" x14ac:dyDescent="0.2">
      <c r="B1717" s="21"/>
    </row>
    <row r="1718" spans="2:2" x14ac:dyDescent="0.2">
      <c r="B1718" s="21"/>
    </row>
    <row r="1719" spans="2:2" x14ac:dyDescent="0.2">
      <c r="B1719" s="21"/>
    </row>
    <row r="1720" spans="2:2" x14ac:dyDescent="0.2">
      <c r="B1720" s="21"/>
    </row>
    <row r="1721" spans="2:2" x14ac:dyDescent="0.2">
      <c r="B1721" s="21"/>
    </row>
    <row r="1722" spans="2:2" x14ac:dyDescent="0.2">
      <c r="B1722" s="21"/>
    </row>
    <row r="1723" spans="2:2" x14ac:dyDescent="0.2">
      <c r="B1723" s="21"/>
    </row>
    <row r="1724" spans="2:2" x14ac:dyDescent="0.2">
      <c r="B1724" s="21"/>
    </row>
    <row r="1725" spans="2:2" x14ac:dyDescent="0.2">
      <c r="B1725" s="21"/>
    </row>
    <row r="1726" spans="2:2" x14ac:dyDescent="0.2">
      <c r="B1726" s="21"/>
    </row>
    <row r="1727" spans="2:2" x14ac:dyDescent="0.2">
      <c r="B1727" s="21"/>
    </row>
    <row r="1728" spans="2:2" x14ac:dyDescent="0.2">
      <c r="B1728" s="21"/>
    </row>
    <row r="1729" spans="2:2" x14ac:dyDescent="0.2">
      <c r="B1729" s="21"/>
    </row>
    <row r="1730" spans="2:2" x14ac:dyDescent="0.2">
      <c r="B1730" s="21"/>
    </row>
    <row r="1731" spans="2:2" x14ac:dyDescent="0.2">
      <c r="B1731" s="21"/>
    </row>
    <row r="1732" spans="2:2" x14ac:dyDescent="0.2">
      <c r="B1732" s="21"/>
    </row>
    <row r="1733" spans="2:2" x14ac:dyDescent="0.2">
      <c r="B1733" s="21"/>
    </row>
    <row r="1734" spans="2:2" x14ac:dyDescent="0.2">
      <c r="B1734" s="21"/>
    </row>
    <row r="1735" spans="2:2" x14ac:dyDescent="0.2">
      <c r="B1735" s="21"/>
    </row>
    <row r="1736" spans="2:2" x14ac:dyDescent="0.2">
      <c r="B1736" s="21"/>
    </row>
    <row r="1737" spans="2:2" x14ac:dyDescent="0.2">
      <c r="B1737" s="21"/>
    </row>
    <row r="1738" spans="2:2" x14ac:dyDescent="0.2">
      <c r="B1738" s="21"/>
    </row>
    <row r="1739" spans="2:2" x14ac:dyDescent="0.2">
      <c r="B1739" s="21"/>
    </row>
    <row r="1740" spans="2:2" x14ac:dyDescent="0.2">
      <c r="B1740" s="21"/>
    </row>
    <row r="1741" spans="2:2" x14ac:dyDescent="0.2">
      <c r="B1741" s="21"/>
    </row>
    <row r="1742" spans="2:2" x14ac:dyDescent="0.2">
      <c r="B1742" s="21"/>
    </row>
    <row r="1743" spans="2:2" x14ac:dyDescent="0.2">
      <c r="B1743" s="21"/>
    </row>
    <row r="1744" spans="2:2" x14ac:dyDescent="0.2">
      <c r="B1744" s="21"/>
    </row>
    <row r="1745" spans="2:2" x14ac:dyDescent="0.2">
      <c r="B1745" s="21"/>
    </row>
    <row r="1746" spans="2:2" x14ac:dyDescent="0.2">
      <c r="B1746" s="21"/>
    </row>
    <row r="1747" spans="2:2" x14ac:dyDescent="0.2">
      <c r="B1747" s="21"/>
    </row>
    <row r="1748" spans="2:2" x14ac:dyDescent="0.2">
      <c r="B1748" s="21"/>
    </row>
    <row r="1749" spans="2:2" x14ac:dyDescent="0.2">
      <c r="B1749" s="21"/>
    </row>
    <row r="1750" spans="2:2" x14ac:dyDescent="0.2">
      <c r="B1750" s="21"/>
    </row>
    <row r="1751" spans="2:2" x14ac:dyDescent="0.2">
      <c r="B1751" s="21"/>
    </row>
    <row r="1752" spans="2:2" x14ac:dyDescent="0.2">
      <c r="B1752" s="21"/>
    </row>
    <row r="1753" spans="2:2" x14ac:dyDescent="0.2">
      <c r="B1753" s="21"/>
    </row>
    <row r="1754" spans="2:2" x14ac:dyDescent="0.2">
      <c r="B1754" s="21"/>
    </row>
    <row r="1755" spans="2:2" x14ac:dyDescent="0.2">
      <c r="B1755" s="21"/>
    </row>
    <row r="1756" spans="2:2" x14ac:dyDescent="0.2">
      <c r="B1756" s="21"/>
    </row>
    <row r="1757" spans="2:2" x14ac:dyDescent="0.2">
      <c r="B1757" s="21"/>
    </row>
    <row r="1758" spans="2:2" x14ac:dyDescent="0.2">
      <c r="B1758" s="21"/>
    </row>
    <row r="1759" spans="2:2" x14ac:dyDescent="0.2">
      <c r="B1759" s="21"/>
    </row>
    <row r="1760" spans="2:2" x14ac:dyDescent="0.2">
      <c r="B1760" s="21"/>
    </row>
    <row r="1761" spans="2:2" x14ac:dyDescent="0.2">
      <c r="B1761" s="21"/>
    </row>
    <row r="1762" spans="2:2" x14ac:dyDescent="0.2">
      <c r="B1762" s="21"/>
    </row>
    <row r="1763" spans="2:2" x14ac:dyDescent="0.2">
      <c r="B1763" s="21"/>
    </row>
    <row r="1764" spans="2:2" x14ac:dyDescent="0.2">
      <c r="B1764" s="21"/>
    </row>
    <row r="1765" spans="2:2" x14ac:dyDescent="0.2">
      <c r="B1765" s="21"/>
    </row>
    <row r="1766" spans="2:2" x14ac:dyDescent="0.2">
      <c r="B1766" s="21"/>
    </row>
    <row r="1767" spans="2:2" x14ac:dyDescent="0.2">
      <c r="B1767" s="21"/>
    </row>
    <row r="1768" spans="2:2" x14ac:dyDescent="0.2">
      <c r="B1768" s="21"/>
    </row>
    <row r="1769" spans="2:2" x14ac:dyDescent="0.2">
      <c r="B1769" s="21"/>
    </row>
    <row r="1770" spans="2:2" x14ac:dyDescent="0.2">
      <c r="B1770" s="21"/>
    </row>
    <row r="1771" spans="2:2" x14ac:dyDescent="0.2">
      <c r="B1771" s="21"/>
    </row>
    <row r="1772" spans="2:2" x14ac:dyDescent="0.2">
      <c r="B1772" s="21"/>
    </row>
    <row r="1773" spans="2:2" x14ac:dyDescent="0.2">
      <c r="B1773" s="21"/>
    </row>
    <row r="1774" spans="2:2" x14ac:dyDescent="0.2">
      <c r="B1774" s="21"/>
    </row>
    <row r="1775" spans="2:2" x14ac:dyDescent="0.2">
      <c r="B1775" s="21"/>
    </row>
    <row r="1776" spans="2:2" x14ac:dyDescent="0.2">
      <c r="B1776" s="21"/>
    </row>
    <row r="1777" spans="2:2" x14ac:dyDescent="0.2">
      <c r="B1777" s="21"/>
    </row>
    <row r="1778" spans="2:2" x14ac:dyDescent="0.2">
      <c r="B1778" s="21"/>
    </row>
    <row r="1779" spans="2:2" x14ac:dyDescent="0.2">
      <c r="B1779" s="21"/>
    </row>
    <row r="1780" spans="2:2" x14ac:dyDescent="0.2">
      <c r="B1780" s="21"/>
    </row>
    <row r="1781" spans="2:2" x14ac:dyDescent="0.2">
      <c r="B1781" s="21"/>
    </row>
    <row r="1782" spans="2:2" x14ac:dyDescent="0.2">
      <c r="B1782" s="21"/>
    </row>
    <row r="1783" spans="2:2" x14ac:dyDescent="0.2">
      <c r="B1783" s="21"/>
    </row>
    <row r="1784" spans="2:2" x14ac:dyDescent="0.2">
      <c r="B1784" s="21"/>
    </row>
    <row r="1785" spans="2:2" x14ac:dyDescent="0.2">
      <c r="B1785" s="21"/>
    </row>
    <row r="1786" spans="2:2" x14ac:dyDescent="0.2">
      <c r="B1786" s="21"/>
    </row>
    <row r="1787" spans="2:2" x14ac:dyDescent="0.2">
      <c r="B1787" s="21"/>
    </row>
    <row r="1788" spans="2:2" x14ac:dyDescent="0.2">
      <c r="B1788" s="21"/>
    </row>
    <row r="1789" spans="2:2" x14ac:dyDescent="0.2">
      <c r="B1789" s="21"/>
    </row>
    <row r="1790" spans="2:2" x14ac:dyDescent="0.2">
      <c r="B1790" s="21"/>
    </row>
    <row r="1791" spans="2:2" x14ac:dyDescent="0.2">
      <c r="B1791" s="21"/>
    </row>
    <row r="1792" spans="2:2" x14ac:dyDescent="0.2">
      <c r="B1792" s="21"/>
    </row>
    <row r="1793" spans="2:2" x14ac:dyDescent="0.2">
      <c r="B1793" s="21"/>
    </row>
    <row r="1794" spans="2:2" x14ac:dyDescent="0.2">
      <c r="B1794" s="21"/>
    </row>
    <row r="1795" spans="2:2" x14ac:dyDescent="0.2">
      <c r="B1795" s="21"/>
    </row>
    <row r="1796" spans="2:2" x14ac:dyDescent="0.2">
      <c r="B1796" s="21"/>
    </row>
    <row r="1797" spans="2:2" x14ac:dyDescent="0.2">
      <c r="B1797" s="21"/>
    </row>
    <row r="1798" spans="2:2" x14ac:dyDescent="0.2">
      <c r="B1798" s="21"/>
    </row>
    <row r="1799" spans="2:2" x14ac:dyDescent="0.2">
      <c r="B1799" s="21"/>
    </row>
    <row r="1800" spans="2:2" x14ac:dyDescent="0.2">
      <c r="B1800" s="21"/>
    </row>
    <row r="1801" spans="2:2" x14ac:dyDescent="0.2">
      <c r="B1801" s="21"/>
    </row>
    <row r="1802" spans="2:2" x14ac:dyDescent="0.2">
      <c r="B1802" s="21"/>
    </row>
    <row r="1803" spans="2:2" x14ac:dyDescent="0.2">
      <c r="B1803" s="21"/>
    </row>
    <row r="1804" spans="2:2" x14ac:dyDescent="0.2">
      <c r="B1804" s="21"/>
    </row>
    <row r="1805" spans="2:2" x14ac:dyDescent="0.2">
      <c r="B1805" s="21"/>
    </row>
    <row r="1806" spans="2:2" x14ac:dyDescent="0.2">
      <c r="B1806" s="21"/>
    </row>
    <row r="1807" spans="2:2" x14ac:dyDescent="0.2">
      <c r="B1807" s="21"/>
    </row>
    <row r="1808" spans="2:2" x14ac:dyDescent="0.2">
      <c r="B1808" s="21"/>
    </row>
    <row r="1809" spans="2:2" x14ac:dyDescent="0.2">
      <c r="B1809" s="21"/>
    </row>
    <row r="1810" spans="2:2" x14ac:dyDescent="0.2">
      <c r="B1810" s="21"/>
    </row>
    <row r="1811" spans="2:2" x14ac:dyDescent="0.2">
      <c r="B1811" s="21"/>
    </row>
    <row r="1812" spans="2:2" x14ac:dyDescent="0.2">
      <c r="B1812" s="21"/>
    </row>
    <row r="1813" spans="2:2" x14ac:dyDescent="0.2">
      <c r="B1813" s="21"/>
    </row>
    <row r="1814" spans="2:2" x14ac:dyDescent="0.2">
      <c r="B1814" s="21"/>
    </row>
    <row r="1815" spans="2:2" x14ac:dyDescent="0.2">
      <c r="B1815" s="21"/>
    </row>
    <row r="1816" spans="2:2" x14ac:dyDescent="0.2">
      <c r="B1816" s="21"/>
    </row>
    <row r="1817" spans="2:2" x14ac:dyDescent="0.2">
      <c r="B1817" s="21"/>
    </row>
    <row r="1818" spans="2:2" x14ac:dyDescent="0.2">
      <c r="B1818" s="21"/>
    </row>
    <row r="1819" spans="2:2" x14ac:dyDescent="0.2">
      <c r="B1819" s="21"/>
    </row>
    <row r="1820" spans="2:2" x14ac:dyDescent="0.2">
      <c r="B1820" s="21"/>
    </row>
    <row r="1821" spans="2:2" x14ac:dyDescent="0.2">
      <c r="B1821" s="21"/>
    </row>
    <row r="1822" spans="2:2" x14ac:dyDescent="0.2">
      <c r="B1822" s="21"/>
    </row>
    <row r="1823" spans="2:2" x14ac:dyDescent="0.2">
      <c r="B1823" s="21"/>
    </row>
    <row r="1824" spans="2:2" x14ac:dyDescent="0.2">
      <c r="B1824" s="21"/>
    </row>
    <row r="1825" spans="2:2" x14ac:dyDescent="0.2">
      <c r="B1825" s="21"/>
    </row>
    <row r="1826" spans="2:2" x14ac:dyDescent="0.2">
      <c r="B1826" s="21"/>
    </row>
    <row r="1827" spans="2:2" x14ac:dyDescent="0.2">
      <c r="B1827" s="21"/>
    </row>
    <row r="1828" spans="2:2" x14ac:dyDescent="0.2">
      <c r="B1828" s="21"/>
    </row>
    <row r="1829" spans="2:2" x14ac:dyDescent="0.2">
      <c r="B1829" s="21"/>
    </row>
    <row r="1830" spans="2:2" x14ac:dyDescent="0.2">
      <c r="B1830" s="21"/>
    </row>
    <row r="1831" spans="2:2" x14ac:dyDescent="0.2">
      <c r="B1831" s="21"/>
    </row>
    <row r="1832" spans="2:2" x14ac:dyDescent="0.2">
      <c r="B1832" s="21"/>
    </row>
    <row r="1833" spans="2:2" x14ac:dyDescent="0.2">
      <c r="B1833" s="21"/>
    </row>
    <row r="1834" spans="2:2" x14ac:dyDescent="0.2">
      <c r="B1834" s="21"/>
    </row>
    <row r="1835" spans="2:2" x14ac:dyDescent="0.2">
      <c r="B1835" s="21"/>
    </row>
    <row r="1836" spans="2:2" x14ac:dyDescent="0.2">
      <c r="B1836" s="21"/>
    </row>
    <row r="1837" spans="2:2" x14ac:dyDescent="0.2">
      <c r="B1837" s="21"/>
    </row>
    <row r="1838" spans="2:2" x14ac:dyDescent="0.2">
      <c r="B1838" s="21"/>
    </row>
    <row r="1839" spans="2:2" x14ac:dyDescent="0.2">
      <c r="B1839" s="21"/>
    </row>
    <row r="1840" spans="2:2" x14ac:dyDescent="0.2">
      <c r="B1840" s="21"/>
    </row>
    <row r="1841" spans="2:2" x14ac:dyDescent="0.2">
      <c r="B1841" s="21"/>
    </row>
    <row r="1842" spans="2:2" x14ac:dyDescent="0.2">
      <c r="B1842" s="21"/>
    </row>
    <row r="1843" spans="2:2" x14ac:dyDescent="0.2">
      <c r="B1843" s="21"/>
    </row>
    <row r="1844" spans="2:2" x14ac:dyDescent="0.2">
      <c r="B1844" s="21"/>
    </row>
    <row r="1845" spans="2:2" x14ac:dyDescent="0.2">
      <c r="B1845" s="21"/>
    </row>
    <row r="1846" spans="2:2" x14ac:dyDescent="0.2">
      <c r="B1846" s="21"/>
    </row>
    <row r="1847" spans="2:2" x14ac:dyDescent="0.2">
      <c r="B1847" s="21"/>
    </row>
    <row r="1848" spans="2:2" x14ac:dyDescent="0.2">
      <c r="B1848" s="21"/>
    </row>
    <row r="1849" spans="2:2" x14ac:dyDescent="0.2">
      <c r="B1849" s="21"/>
    </row>
    <row r="1850" spans="2:2" x14ac:dyDescent="0.2">
      <c r="B1850" s="21"/>
    </row>
    <row r="1851" spans="2:2" x14ac:dyDescent="0.2">
      <c r="B1851" s="21"/>
    </row>
    <row r="1852" spans="2:2" x14ac:dyDescent="0.2">
      <c r="B1852" s="21"/>
    </row>
    <row r="1853" spans="2:2" x14ac:dyDescent="0.2">
      <c r="B1853" s="21"/>
    </row>
    <row r="1854" spans="2:2" x14ac:dyDescent="0.2">
      <c r="B1854" s="21"/>
    </row>
    <row r="1855" spans="2:2" x14ac:dyDescent="0.2">
      <c r="B1855" s="21"/>
    </row>
    <row r="1856" spans="2:2" x14ac:dyDescent="0.2">
      <c r="B1856" s="21"/>
    </row>
    <row r="1857" spans="2:2" x14ac:dyDescent="0.2">
      <c r="B1857" s="21"/>
    </row>
    <row r="1858" spans="2:2" x14ac:dyDescent="0.2">
      <c r="B1858" s="21"/>
    </row>
    <row r="1859" spans="2:2" x14ac:dyDescent="0.2">
      <c r="B1859" s="21"/>
    </row>
    <row r="1860" spans="2:2" x14ac:dyDescent="0.2">
      <c r="B1860" s="21"/>
    </row>
    <row r="1861" spans="2:2" x14ac:dyDescent="0.2">
      <c r="B1861" s="21"/>
    </row>
    <row r="1862" spans="2:2" x14ac:dyDescent="0.2">
      <c r="B1862" s="21"/>
    </row>
    <row r="1863" spans="2:2" x14ac:dyDescent="0.2">
      <c r="B1863" s="21"/>
    </row>
    <row r="1864" spans="2:2" x14ac:dyDescent="0.2">
      <c r="B1864" s="21"/>
    </row>
    <row r="1865" spans="2:2" x14ac:dyDescent="0.2">
      <c r="B1865" s="21"/>
    </row>
    <row r="1866" spans="2:2" x14ac:dyDescent="0.2">
      <c r="B1866" s="21"/>
    </row>
    <row r="1867" spans="2:2" x14ac:dyDescent="0.2">
      <c r="B1867" s="21"/>
    </row>
    <row r="1868" spans="2:2" x14ac:dyDescent="0.2">
      <c r="B1868" s="21"/>
    </row>
    <row r="1869" spans="2:2" x14ac:dyDescent="0.2">
      <c r="B1869" s="21"/>
    </row>
    <row r="1870" spans="2:2" x14ac:dyDescent="0.2">
      <c r="B1870" s="21"/>
    </row>
    <row r="1871" spans="2:2" x14ac:dyDescent="0.2">
      <c r="B1871" s="21"/>
    </row>
    <row r="1872" spans="2:2" x14ac:dyDescent="0.2">
      <c r="B1872" s="21"/>
    </row>
    <row r="1873" spans="2:2" x14ac:dyDescent="0.2">
      <c r="B1873" s="21"/>
    </row>
    <row r="1874" spans="2:2" x14ac:dyDescent="0.2">
      <c r="B1874" s="21"/>
    </row>
    <row r="1875" spans="2:2" x14ac:dyDescent="0.2">
      <c r="B1875" s="21"/>
    </row>
    <row r="1876" spans="2:2" x14ac:dyDescent="0.2">
      <c r="B1876" s="21"/>
    </row>
    <row r="1877" spans="2:2" x14ac:dyDescent="0.2">
      <c r="B1877" s="21"/>
    </row>
    <row r="1878" spans="2:2" x14ac:dyDescent="0.2">
      <c r="B1878" s="21"/>
    </row>
    <row r="1879" spans="2:2" x14ac:dyDescent="0.2">
      <c r="B1879" s="21"/>
    </row>
    <row r="1880" spans="2:2" x14ac:dyDescent="0.2">
      <c r="B1880" s="21"/>
    </row>
    <row r="1881" spans="2:2" x14ac:dyDescent="0.2">
      <c r="B1881" s="21"/>
    </row>
    <row r="1882" spans="2:2" x14ac:dyDescent="0.2">
      <c r="B1882" s="21"/>
    </row>
    <row r="1883" spans="2:2" x14ac:dyDescent="0.2">
      <c r="B1883" s="21"/>
    </row>
    <row r="1884" spans="2:2" x14ac:dyDescent="0.2">
      <c r="B1884" s="21"/>
    </row>
    <row r="1885" spans="2:2" x14ac:dyDescent="0.2">
      <c r="B1885" s="21"/>
    </row>
    <row r="1886" spans="2:2" x14ac:dyDescent="0.2">
      <c r="B1886" s="21"/>
    </row>
    <row r="1887" spans="2:2" x14ac:dyDescent="0.2">
      <c r="B1887" s="21"/>
    </row>
    <row r="1888" spans="2:2" x14ac:dyDescent="0.2">
      <c r="B1888" s="21"/>
    </row>
    <row r="1889" spans="2:2" x14ac:dyDescent="0.2">
      <c r="B1889" s="21"/>
    </row>
    <row r="1890" spans="2:2" x14ac:dyDescent="0.2">
      <c r="B1890" s="21"/>
    </row>
    <row r="1891" spans="2:2" x14ac:dyDescent="0.2">
      <c r="B1891" s="21"/>
    </row>
    <row r="1892" spans="2:2" x14ac:dyDescent="0.2">
      <c r="B1892" s="21"/>
    </row>
    <row r="1893" spans="2:2" x14ac:dyDescent="0.2">
      <c r="B1893" s="21"/>
    </row>
    <row r="1894" spans="2:2" x14ac:dyDescent="0.2">
      <c r="B1894" s="21"/>
    </row>
    <row r="1895" spans="2:2" x14ac:dyDescent="0.2">
      <c r="B1895" s="21"/>
    </row>
    <row r="1896" spans="2:2" x14ac:dyDescent="0.2">
      <c r="B1896" s="21"/>
    </row>
    <row r="1897" spans="2:2" x14ac:dyDescent="0.2">
      <c r="B1897" s="21"/>
    </row>
    <row r="1898" spans="2:2" x14ac:dyDescent="0.2">
      <c r="B1898" s="21"/>
    </row>
    <row r="1899" spans="2:2" x14ac:dyDescent="0.2">
      <c r="B1899" s="21"/>
    </row>
    <row r="1900" spans="2:2" x14ac:dyDescent="0.2">
      <c r="B1900" s="21"/>
    </row>
    <row r="1901" spans="2:2" x14ac:dyDescent="0.2">
      <c r="B1901" s="21"/>
    </row>
    <row r="1902" spans="2:2" x14ac:dyDescent="0.2">
      <c r="B1902" s="21"/>
    </row>
    <row r="1903" spans="2:2" x14ac:dyDescent="0.2">
      <c r="B1903" s="21"/>
    </row>
    <row r="1904" spans="2:2" x14ac:dyDescent="0.2">
      <c r="B1904" s="21"/>
    </row>
    <row r="1905" spans="2:2" x14ac:dyDescent="0.2">
      <c r="B1905" s="21"/>
    </row>
    <row r="1906" spans="2:2" x14ac:dyDescent="0.2">
      <c r="B1906" s="21"/>
    </row>
    <row r="1907" spans="2:2" x14ac:dyDescent="0.2">
      <c r="B1907" s="21"/>
    </row>
    <row r="1908" spans="2:2" x14ac:dyDescent="0.2">
      <c r="B1908" s="21"/>
    </row>
    <row r="1909" spans="2:2" x14ac:dyDescent="0.2">
      <c r="B1909" s="21"/>
    </row>
    <row r="1910" spans="2:2" x14ac:dyDescent="0.2">
      <c r="B1910" s="21"/>
    </row>
    <row r="1911" spans="2:2" x14ac:dyDescent="0.2">
      <c r="B1911" s="21"/>
    </row>
    <row r="1912" spans="2:2" x14ac:dyDescent="0.2">
      <c r="B1912" s="21"/>
    </row>
    <row r="1913" spans="2:2" x14ac:dyDescent="0.2">
      <c r="B1913" s="21"/>
    </row>
    <row r="1914" spans="2:2" x14ac:dyDescent="0.2">
      <c r="B1914" s="21"/>
    </row>
    <row r="1915" spans="2:2" x14ac:dyDescent="0.2">
      <c r="B1915" s="21"/>
    </row>
    <row r="1916" spans="2:2" x14ac:dyDescent="0.2">
      <c r="B1916" s="21"/>
    </row>
    <row r="1917" spans="2:2" x14ac:dyDescent="0.2">
      <c r="B1917" s="21"/>
    </row>
    <row r="1918" spans="2:2" x14ac:dyDescent="0.2">
      <c r="B1918" s="21"/>
    </row>
    <row r="1919" spans="2:2" x14ac:dyDescent="0.2">
      <c r="B1919" s="21"/>
    </row>
    <row r="1920" spans="2:2" x14ac:dyDescent="0.2">
      <c r="B1920" s="21"/>
    </row>
    <row r="1921" spans="2:2" x14ac:dyDescent="0.2">
      <c r="B1921" s="21"/>
    </row>
    <row r="1922" spans="2:2" x14ac:dyDescent="0.2">
      <c r="B1922" s="21"/>
    </row>
    <row r="1923" spans="2:2" x14ac:dyDescent="0.2">
      <c r="B1923" s="21"/>
    </row>
    <row r="1924" spans="2:2" x14ac:dyDescent="0.2">
      <c r="B1924" s="21"/>
    </row>
    <row r="1925" spans="2:2" x14ac:dyDescent="0.2">
      <c r="B1925" s="21"/>
    </row>
    <row r="1926" spans="2:2" x14ac:dyDescent="0.2">
      <c r="B1926" s="21"/>
    </row>
    <row r="1927" spans="2:2" x14ac:dyDescent="0.2">
      <c r="B1927" s="21"/>
    </row>
    <row r="1928" spans="2:2" x14ac:dyDescent="0.2">
      <c r="B1928" s="21"/>
    </row>
    <row r="1929" spans="2:2" x14ac:dyDescent="0.2">
      <c r="B1929" s="21"/>
    </row>
    <row r="1930" spans="2:2" x14ac:dyDescent="0.2">
      <c r="B1930" s="21"/>
    </row>
    <row r="1931" spans="2:2" x14ac:dyDescent="0.2">
      <c r="B1931" s="21"/>
    </row>
    <row r="1932" spans="2:2" x14ac:dyDescent="0.2">
      <c r="B1932" s="21"/>
    </row>
    <row r="1933" spans="2:2" x14ac:dyDescent="0.2">
      <c r="B1933" s="21"/>
    </row>
    <row r="1934" spans="2:2" x14ac:dyDescent="0.2">
      <c r="B1934" s="21"/>
    </row>
    <row r="1935" spans="2:2" x14ac:dyDescent="0.2">
      <c r="B1935" s="21"/>
    </row>
    <row r="1936" spans="2:2" x14ac:dyDescent="0.2">
      <c r="B1936" s="21"/>
    </row>
    <row r="1937" spans="2:2" x14ac:dyDescent="0.2">
      <c r="B1937" s="21"/>
    </row>
    <row r="1938" spans="2:2" x14ac:dyDescent="0.2">
      <c r="B1938" s="21"/>
    </row>
    <row r="1939" spans="2:2" x14ac:dyDescent="0.2">
      <c r="B1939" s="21"/>
    </row>
    <row r="1940" spans="2:2" x14ac:dyDescent="0.2">
      <c r="B1940" s="21"/>
    </row>
    <row r="1941" spans="2:2" x14ac:dyDescent="0.2">
      <c r="B1941" s="21"/>
    </row>
    <row r="1942" spans="2:2" x14ac:dyDescent="0.2">
      <c r="B1942" s="21"/>
    </row>
    <row r="1943" spans="2:2" x14ac:dyDescent="0.2">
      <c r="B1943" s="21"/>
    </row>
    <row r="1944" spans="2:2" x14ac:dyDescent="0.2">
      <c r="B1944" s="21"/>
    </row>
    <row r="1945" spans="2:2" x14ac:dyDescent="0.2">
      <c r="B1945" s="21"/>
    </row>
    <row r="1946" spans="2:2" x14ac:dyDescent="0.2">
      <c r="B1946" s="21"/>
    </row>
    <row r="1947" spans="2:2" x14ac:dyDescent="0.2">
      <c r="B1947" s="21"/>
    </row>
    <row r="1948" spans="2:2" x14ac:dyDescent="0.2">
      <c r="B1948" s="21"/>
    </row>
    <row r="1949" spans="2:2" x14ac:dyDescent="0.2">
      <c r="B1949" s="21"/>
    </row>
    <row r="1950" spans="2:2" x14ac:dyDescent="0.2">
      <c r="B1950" s="21"/>
    </row>
    <row r="1951" spans="2:2" x14ac:dyDescent="0.2">
      <c r="B1951" s="21"/>
    </row>
    <row r="1952" spans="2:2" x14ac:dyDescent="0.2">
      <c r="B1952" s="21"/>
    </row>
    <row r="1953" spans="2:2" x14ac:dyDescent="0.2">
      <c r="B1953" s="21"/>
    </row>
    <row r="1954" spans="2:2" x14ac:dyDescent="0.2">
      <c r="B1954" s="21"/>
    </row>
    <row r="1955" spans="2:2" x14ac:dyDescent="0.2">
      <c r="B1955" s="21"/>
    </row>
    <row r="1956" spans="2:2" x14ac:dyDescent="0.2">
      <c r="B1956" s="21"/>
    </row>
    <row r="1957" spans="2:2" x14ac:dyDescent="0.2">
      <c r="B1957" s="21"/>
    </row>
    <row r="1958" spans="2:2" x14ac:dyDescent="0.2">
      <c r="B1958" s="21"/>
    </row>
    <row r="1959" spans="2:2" x14ac:dyDescent="0.2">
      <c r="B1959" s="21"/>
    </row>
    <row r="1960" spans="2:2" x14ac:dyDescent="0.2">
      <c r="B1960" s="21"/>
    </row>
    <row r="1961" spans="2:2" x14ac:dyDescent="0.2">
      <c r="B1961" s="21"/>
    </row>
    <row r="1962" spans="2:2" x14ac:dyDescent="0.2">
      <c r="B1962" s="21"/>
    </row>
    <row r="1963" spans="2:2" x14ac:dyDescent="0.2">
      <c r="B1963" s="21"/>
    </row>
    <row r="1964" spans="2:2" x14ac:dyDescent="0.2">
      <c r="B1964" s="21"/>
    </row>
    <row r="1965" spans="2:2" x14ac:dyDescent="0.2">
      <c r="B1965" s="21"/>
    </row>
    <row r="1966" spans="2:2" x14ac:dyDescent="0.2">
      <c r="B1966" s="21"/>
    </row>
    <row r="1967" spans="2:2" x14ac:dyDescent="0.2">
      <c r="B1967" s="21"/>
    </row>
    <row r="1968" spans="2:2" x14ac:dyDescent="0.2">
      <c r="B1968" s="21"/>
    </row>
    <row r="1969" spans="2:2" x14ac:dyDescent="0.2">
      <c r="B1969" s="21"/>
    </row>
    <row r="1970" spans="2:2" x14ac:dyDescent="0.2">
      <c r="B1970" s="21"/>
    </row>
    <row r="1971" spans="2:2" x14ac:dyDescent="0.2">
      <c r="B1971" s="21"/>
    </row>
    <row r="1972" spans="2:2" x14ac:dyDescent="0.2">
      <c r="B1972" s="21"/>
    </row>
    <row r="1973" spans="2:2" x14ac:dyDescent="0.2">
      <c r="B1973" s="21"/>
    </row>
    <row r="1974" spans="2:2" x14ac:dyDescent="0.2">
      <c r="B1974" s="21"/>
    </row>
    <row r="1975" spans="2:2" x14ac:dyDescent="0.2">
      <c r="B1975" s="21"/>
    </row>
    <row r="1976" spans="2:2" x14ac:dyDescent="0.2">
      <c r="B1976" s="21"/>
    </row>
    <row r="1977" spans="2:2" x14ac:dyDescent="0.2">
      <c r="B1977" s="21"/>
    </row>
    <row r="1978" spans="2:2" x14ac:dyDescent="0.2">
      <c r="B1978" s="21"/>
    </row>
    <row r="1979" spans="2:2" x14ac:dyDescent="0.2">
      <c r="B1979" s="21"/>
    </row>
    <row r="1980" spans="2:2" x14ac:dyDescent="0.2">
      <c r="B1980" s="21"/>
    </row>
    <row r="1981" spans="2:2" x14ac:dyDescent="0.2">
      <c r="B1981" s="21"/>
    </row>
    <row r="1982" spans="2:2" x14ac:dyDescent="0.2">
      <c r="B1982" s="21"/>
    </row>
    <row r="1983" spans="2:2" x14ac:dyDescent="0.2">
      <c r="B1983" s="21"/>
    </row>
    <row r="1984" spans="2:2" x14ac:dyDescent="0.2">
      <c r="B1984" s="21"/>
    </row>
    <row r="1985" spans="2:2" x14ac:dyDescent="0.2">
      <c r="B1985" s="21"/>
    </row>
    <row r="1986" spans="2:2" x14ac:dyDescent="0.2">
      <c r="B1986" s="21"/>
    </row>
    <row r="1987" spans="2:2" x14ac:dyDescent="0.2">
      <c r="B1987" s="21"/>
    </row>
    <row r="1988" spans="2:2" x14ac:dyDescent="0.2">
      <c r="B1988" s="21"/>
    </row>
    <row r="1989" spans="2:2" x14ac:dyDescent="0.2">
      <c r="B1989" s="21"/>
    </row>
    <row r="1990" spans="2:2" x14ac:dyDescent="0.2">
      <c r="B1990" s="21"/>
    </row>
    <row r="1991" spans="2:2" x14ac:dyDescent="0.2">
      <c r="B1991" s="21"/>
    </row>
    <row r="1992" spans="2:2" x14ac:dyDescent="0.2">
      <c r="B1992" s="21"/>
    </row>
    <row r="1993" spans="2:2" x14ac:dyDescent="0.2">
      <c r="B1993" s="21"/>
    </row>
    <row r="1994" spans="2:2" x14ac:dyDescent="0.2">
      <c r="B1994" s="21"/>
    </row>
    <row r="1995" spans="2:2" x14ac:dyDescent="0.2">
      <c r="B1995" s="21"/>
    </row>
    <row r="1996" spans="2:2" x14ac:dyDescent="0.2">
      <c r="B1996" s="21"/>
    </row>
    <row r="1997" spans="2:2" x14ac:dyDescent="0.2">
      <c r="B1997" s="21"/>
    </row>
    <row r="1998" spans="2:2" x14ac:dyDescent="0.2">
      <c r="B1998" s="21"/>
    </row>
    <row r="1999" spans="2:2" x14ac:dyDescent="0.2">
      <c r="B1999" s="21"/>
    </row>
    <row r="2000" spans="2:2" x14ac:dyDescent="0.2">
      <c r="B2000" s="21"/>
    </row>
    <row r="2001" spans="2:2" x14ac:dyDescent="0.2">
      <c r="B2001" s="21"/>
    </row>
    <row r="2002" spans="2:2" x14ac:dyDescent="0.2">
      <c r="B2002" s="21"/>
    </row>
    <row r="2003" spans="2:2" x14ac:dyDescent="0.2">
      <c r="B2003" s="21"/>
    </row>
    <row r="2004" spans="2:2" x14ac:dyDescent="0.2">
      <c r="B2004" s="21"/>
    </row>
    <row r="2005" spans="2:2" x14ac:dyDescent="0.2">
      <c r="B2005" s="21"/>
    </row>
    <row r="2006" spans="2:2" x14ac:dyDescent="0.2">
      <c r="B2006" s="21"/>
    </row>
    <row r="2007" spans="2:2" x14ac:dyDescent="0.2">
      <c r="B2007" s="21"/>
    </row>
    <row r="2008" spans="2:2" x14ac:dyDescent="0.2">
      <c r="B2008" s="21"/>
    </row>
    <row r="2009" spans="2:2" x14ac:dyDescent="0.2">
      <c r="B2009" s="21"/>
    </row>
    <row r="2010" spans="2:2" x14ac:dyDescent="0.2">
      <c r="B2010" s="21"/>
    </row>
    <row r="2011" spans="2:2" x14ac:dyDescent="0.2">
      <c r="B2011" s="21"/>
    </row>
    <row r="2012" spans="2:2" x14ac:dyDescent="0.2">
      <c r="B2012" s="21"/>
    </row>
    <row r="2013" spans="2:2" x14ac:dyDescent="0.2">
      <c r="B2013" s="21"/>
    </row>
    <row r="2014" spans="2:2" x14ac:dyDescent="0.2">
      <c r="B2014" s="21"/>
    </row>
    <row r="2015" spans="2:2" x14ac:dyDescent="0.2">
      <c r="B2015" s="21"/>
    </row>
    <row r="2016" spans="2:2" x14ac:dyDescent="0.2">
      <c r="B2016" s="21"/>
    </row>
    <row r="2017" spans="2:2" x14ac:dyDescent="0.2">
      <c r="B2017" s="21"/>
    </row>
    <row r="2018" spans="2:2" x14ac:dyDescent="0.2">
      <c r="B2018" s="21"/>
    </row>
    <row r="2019" spans="2:2" x14ac:dyDescent="0.2">
      <c r="B2019" s="21"/>
    </row>
    <row r="2020" spans="2:2" x14ac:dyDescent="0.2">
      <c r="B2020" s="21"/>
    </row>
    <row r="2021" spans="2:2" x14ac:dyDescent="0.2">
      <c r="B2021" s="21"/>
    </row>
    <row r="2022" spans="2:2" x14ac:dyDescent="0.2">
      <c r="B2022" s="21"/>
    </row>
    <row r="2023" spans="2:2" x14ac:dyDescent="0.2">
      <c r="B2023" s="21"/>
    </row>
    <row r="2024" spans="2:2" x14ac:dyDescent="0.2">
      <c r="B2024" s="21"/>
    </row>
    <row r="2025" spans="2:2" x14ac:dyDescent="0.2">
      <c r="B2025" s="21"/>
    </row>
    <row r="2026" spans="2:2" x14ac:dyDescent="0.2">
      <c r="B2026" s="21"/>
    </row>
    <row r="2027" spans="2:2" x14ac:dyDescent="0.2">
      <c r="B2027" s="21"/>
    </row>
    <row r="2028" spans="2:2" x14ac:dyDescent="0.2">
      <c r="B2028" s="21"/>
    </row>
    <row r="2029" spans="2:2" x14ac:dyDescent="0.2">
      <c r="B2029" s="21"/>
    </row>
    <row r="2030" spans="2:2" x14ac:dyDescent="0.2">
      <c r="B2030" s="21"/>
    </row>
    <row r="2031" spans="2:2" x14ac:dyDescent="0.2">
      <c r="B2031" s="21"/>
    </row>
    <row r="2032" spans="2:2" x14ac:dyDescent="0.2">
      <c r="B2032" s="21"/>
    </row>
    <row r="2033" spans="2:2" x14ac:dyDescent="0.2">
      <c r="B2033" s="21"/>
    </row>
    <row r="2034" spans="2:2" x14ac:dyDescent="0.2">
      <c r="B2034" s="21"/>
    </row>
    <row r="2035" spans="2:2" x14ac:dyDescent="0.2">
      <c r="B2035" s="21"/>
    </row>
    <row r="2036" spans="2:2" x14ac:dyDescent="0.2">
      <c r="B2036" s="21"/>
    </row>
    <row r="2037" spans="2:2" x14ac:dyDescent="0.2">
      <c r="B2037" s="21"/>
    </row>
    <row r="2038" spans="2:2" x14ac:dyDescent="0.2">
      <c r="B2038" s="21"/>
    </row>
    <row r="2039" spans="2:2" x14ac:dyDescent="0.2">
      <c r="B2039" s="21"/>
    </row>
    <row r="2040" spans="2:2" x14ac:dyDescent="0.2">
      <c r="B2040" s="21"/>
    </row>
    <row r="2041" spans="2:2" x14ac:dyDescent="0.2">
      <c r="B2041" s="21"/>
    </row>
    <row r="2042" spans="2:2" x14ac:dyDescent="0.2">
      <c r="B2042" s="21"/>
    </row>
    <row r="2043" spans="2:2" x14ac:dyDescent="0.2">
      <c r="B2043" s="21"/>
    </row>
    <row r="2044" spans="2:2" x14ac:dyDescent="0.2">
      <c r="B2044" s="21"/>
    </row>
    <row r="2045" spans="2:2" x14ac:dyDescent="0.2">
      <c r="B2045" s="21"/>
    </row>
    <row r="2046" spans="2:2" x14ac:dyDescent="0.2">
      <c r="B2046" s="21"/>
    </row>
    <row r="2047" spans="2:2" x14ac:dyDescent="0.2">
      <c r="B2047" s="21"/>
    </row>
    <row r="2048" spans="2:2" x14ac:dyDescent="0.2">
      <c r="B2048" s="21"/>
    </row>
    <row r="2049" spans="2:2" x14ac:dyDescent="0.2">
      <c r="B2049" s="21"/>
    </row>
    <row r="2050" spans="2:2" x14ac:dyDescent="0.2">
      <c r="B2050" s="21"/>
    </row>
    <row r="2051" spans="2:2" x14ac:dyDescent="0.2">
      <c r="B2051" s="21"/>
    </row>
    <row r="2052" spans="2:2" x14ac:dyDescent="0.2">
      <c r="B2052" s="21"/>
    </row>
    <row r="2053" spans="2:2" x14ac:dyDescent="0.2">
      <c r="B2053" s="21"/>
    </row>
    <row r="2054" spans="2:2" x14ac:dyDescent="0.2">
      <c r="B2054" s="21"/>
    </row>
    <row r="2055" spans="2:2" x14ac:dyDescent="0.2">
      <c r="B2055" s="21"/>
    </row>
    <row r="2056" spans="2:2" x14ac:dyDescent="0.2">
      <c r="B2056" s="21"/>
    </row>
    <row r="2057" spans="2:2" x14ac:dyDescent="0.2">
      <c r="B2057" s="21"/>
    </row>
    <row r="2058" spans="2:2" x14ac:dyDescent="0.2">
      <c r="B2058" s="21"/>
    </row>
    <row r="2059" spans="2:2" x14ac:dyDescent="0.2">
      <c r="B2059" s="21"/>
    </row>
    <row r="2060" spans="2:2" x14ac:dyDescent="0.2">
      <c r="B2060" s="21"/>
    </row>
    <row r="2061" spans="2:2" x14ac:dyDescent="0.2">
      <c r="B2061" s="21"/>
    </row>
    <row r="2062" spans="2:2" x14ac:dyDescent="0.2">
      <c r="B2062" s="21"/>
    </row>
    <row r="2063" spans="2:2" x14ac:dyDescent="0.2">
      <c r="B2063" s="21"/>
    </row>
    <row r="2064" spans="2:2" x14ac:dyDescent="0.2">
      <c r="B2064" s="21"/>
    </row>
    <row r="2065" spans="2:2" x14ac:dyDescent="0.2">
      <c r="B2065" s="21"/>
    </row>
    <row r="2066" spans="2:2" x14ac:dyDescent="0.2">
      <c r="B2066" s="21"/>
    </row>
    <row r="2067" spans="2:2" x14ac:dyDescent="0.2">
      <c r="B2067" s="21"/>
    </row>
    <row r="2068" spans="2:2" x14ac:dyDescent="0.2">
      <c r="B2068" s="21"/>
    </row>
    <row r="2069" spans="2:2" x14ac:dyDescent="0.2">
      <c r="B2069" s="21"/>
    </row>
    <row r="2070" spans="2:2" x14ac:dyDescent="0.2">
      <c r="B2070" s="21"/>
    </row>
    <row r="2071" spans="2:2" x14ac:dyDescent="0.2">
      <c r="B2071" s="21"/>
    </row>
    <row r="2072" spans="2:2" x14ac:dyDescent="0.2">
      <c r="B2072" s="21"/>
    </row>
    <row r="2073" spans="2:2" x14ac:dyDescent="0.2">
      <c r="B2073" s="21"/>
    </row>
    <row r="2074" spans="2:2" x14ac:dyDescent="0.2">
      <c r="B2074" s="21"/>
    </row>
    <row r="2075" spans="2:2" x14ac:dyDescent="0.2">
      <c r="B2075" s="21"/>
    </row>
    <row r="2076" spans="2:2" x14ac:dyDescent="0.2">
      <c r="B2076" s="21"/>
    </row>
    <row r="2077" spans="2:2" x14ac:dyDescent="0.2">
      <c r="B2077" s="21"/>
    </row>
    <row r="2078" spans="2:2" x14ac:dyDescent="0.2">
      <c r="B2078" s="21"/>
    </row>
    <row r="2079" spans="2:2" x14ac:dyDescent="0.2">
      <c r="B2079" s="21"/>
    </row>
    <row r="2080" spans="2:2" x14ac:dyDescent="0.2">
      <c r="B2080" s="21"/>
    </row>
    <row r="2081" spans="2:2" x14ac:dyDescent="0.2">
      <c r="B2081" s="21"/>
    </row>
    <row r="2082" spans="2:2" x14ac:dyDescent="0.2">
      <c r="B2082" s="21"/>
    </row>
    <row r="2083" spans="2:2" x14ac:dyDescent="0.2">
      <c r="B2083" s="21"/>
    </row>
    <row r="2084" spans="2:2" x14ac:dyDescent="0.2">
      <c r="B2084" s="21"/>
    </row>
    <row r="2085" spans="2:2" x14ac:dyDescent="0.2">
      <c r="B2085" s="21"/>
    </row>
    <row r="2086" spans="2:2" x14ac:dyDescent="0.2">
      <c r="B2086" s="21"/>
    </row>
    <row r="2087" spans="2:2" x14ac:dyDescent="0.2">
      <c r="B2087" s="21"/>
    </row>
    <row r="2088" spans="2:2" x14ac:dyDescent="0.2">
      <c r="B2088" s="21"/>
    </row>
    <row r="2089" spans="2:2" x14ac:dyDescent="0.2">
      <c r="B2089" s="21"/>
    </row>
    <row r="2090" spans="2:2" x14ac:dyDescent="0.2">
      <c r="B2090" s="21"/>
    </row>
    <row r="2091" spans="2:2" x14ac:dyDescent="0.2">
      <c r="B2091" s="21"/>
    </row>
    <row r="2092" spans="2:2" x14ac:dyDescent="0.2">
      <c r="B2092" s="21"/>
    </row>
    <row r="2093" spans="2:2" x14ac:dyDescent="0.2">
      <c r="B2093" s="21"/>
    </row>
    <row r="2094" spans="2:2" x14ac:dyDescent="0.2">
      <c r="B2094" s="21"/>
    </row>
    <row r="2095" spans="2:2" x14ac:dyDescent="0.2">
      <c r="B2095" s="21"/>
    </row>
    <row r="2096" spans="2:2" x14ac:dyDescent="0.2">
      <c r="B2096" s="21"/>
    </row>
    <row r="2097" spans="2:2" x14ac:dyDescent="0.2">
      <c r="B2097" s="21"/>
    </row>
    <row r="2098" spans="2:2" x14ac:dyDescent="0.2">
      <c r="B2098" s="21"/>
    </row>
    <row r="2099" spans="2:2" x14ac:dyDescent="0.2">
      <c r="B2099" s="21"/>
    </row>
    <row r="2100" spans="2:2" x14ac:dyDescent="0.2">
      <c r="B2100" s="21"/>
    </row>
    <row r="2101" spans="2:2" x14ac:dyDescent="0.2">
      <c r="B2101" s="21"/>
    </row>
    <row r="2102" spans="2:2" x14ac:dyDescent="0.2">
      <c r="B2102" s="21"/>
    </row>
    <row r="2103" spans="2:2" x14ac:dyDescent="0.2">
      <c r="B2103" s="21"/>
    </row>
    <row r="2104" spans="2:2" x14ac:dyDescent="0.2">
      <c r="B2104" s="21"/>
    </row>
    <row r="2105" spans="2:2" x14ac:dyDescent="0.2">
      <c r="B2105" s="21"/>
    </row>
    <row r="2106" spans="2:2" x14ac:dyDescent="0.2">
      <c r="B2106" s="21"/>
    </row>
    <row r="2107" spans="2:2" x14ac:dyDescent="0.2">
      <c r="B2107" s="21"/>
    </row>
    <row r="2108" spans="2:2" x14ac:dyDescent="0.2">
      <c r="B2108" s="21"/>
    </row>
    <row r="2109" spans="2:2" x14ac:dyDescent="0.2">
      <c r="B2109" s="21"/>
    </row>
    <row r="2110" spans="2:2" x14ac:dyDescent="0.2">
      <c r="B2110" s="21"/>
    </row>
    <row r="2111" spans="2:2" x14ac:dyDescent="0.2">
      <c r="B2111" s="21"/>
    </row>
    <row r="2112" spans="2:2" x14ac:dyDescent="0.2">
      <c r="B2112" s="21"/>
    </row>
    <row r="2113" spans="2:2" x14ac:dyDescent="0.2">
      <c r="B2113" s="21"/>
    </row>
    <row r="2114" spans="2:2" x14ac:dyDescent="0.2">
      <c r="B2114" s="21"/>
    </row>
    <row r="2115" spans="2:2" x14ac:dyDescent="0.2">
      <c r="B2115" s="21"/>
    </row>
    <row r="2116" spans="2:2" x14ac:dyDescent="0.2">
      <c r="B2116" s="21"/>
    </row>
    <row r="2117" spans="2:2" x14ac:dyDescent="0.2">
      <c r="B2117" s="21"/>
    </row>
    <row r="2118" spans="2:2" x14ac:dyDescent="0.2">
      <c r="B2118" s="21"/>
    </row>
    <row r="2119" spans="2:2" x14ac:dyDescent="0.2">
      <c r="B2119" s="21"/>
    </row>
    <row r="2120" spans="2:2" x14ac:dyDescent="0.2">
      <c r="B2120" s="21"/>
    </row>
    <row r="2121" spans="2:2" x14ac:dyDescent="0.2">
      <c r="B2121" s="21"/>
    </row>
    <row r="2122" spans="2:2" x14ac:dyDescent="0.2">
      <c r="B2122" s="21"/>
    </row>
    <row r="2123" spans="2:2" x14ac:dyDescent="0.2">
      <c r="B2123" s="21"/>
    </row>
    <row r="2124" spans="2:2" x14ac:dyDescent="0.2">
      <c r="B2124" s="21"/>
    </row>
    <row r="2125" spans="2:2" x14ac:dyDescent="0.2">
      <c r="B2125" s="21"/>
    </row>
    <row r="2126" spans="2:2" x14ac:dyDescent="0.2">
      <c r="B2126" s="21"/>
    </row>
    <row r="2127" spans="2:2" x14ac:dyDescent="0.2">
      <c r="B2127" s="21"/>
    </row>
    <row r="2128" spans="2:2" x14ac:dyDescent="0.2">
      <c r="B2128" s="21"/>
    </row>
    <row r="2129" spans="2:2" x14ac:dyDescent="0.2">
      <c r="B2129" s="21"/>
    </row>
    <row r="2130" spans="2:2" x14ac:dyDescent="0.2">
      <c r="B2130" s="21"/>
    </row>
    <row r="2131" spans="2:2" x14ac:dyDescent="0.2">
      <c r="B2131" s="21"/>
    </row>
    <row r="2132" spans="2:2" x14ac:dyDescent="0.2">
      <c r="B2132" s="21"/>
    </row>
    <row r="2133" spans="2:2" x14ac:dyDescent="0.2">
      <c r="B2133" s="21"/>
    </row>
    <row r="2134" spans="2:2" x14ac:dyDescent="0.2">
      <c r="B2134" s="21"/>
    </row>
    <row r="2135" spans="2:2" x14ac:dyDescent="0.2">
      <c r="B2135" s="21"/>
    </row>
    <row r="2136" spans="2:2" x14ac:dyDescent="0.2">
      <c r="B2136" s="21"/>
    </row>
    <row r="2137" spans="2:2" x14ac:dyDescent="0.2">
      <c r="B2137" s="21"/>
    </row>
    <row r="2138" spans="2:2" x14ac:dyDescent="0.2">
      <c r="B2138" s="21"/>
    </row>
    <row r="2139" spans="2:2" x14ac:dyDescent="0.2">
      <c r="B2139" s="21"/>
    </row>
    <row r="2140" spans="2:2" x14ac:dyDescent="0.2">
      <c r="B2140" s="21"/>
    </row>
    <row r="2141" spans="2:2" x14ac:dyDescent="0.2">
      <c r="B2141" s="21"/>
    </row>
    <row r="2142" spans="2:2" x14ac:dyDescent="0.2">
      <c r="B2142" s="21"/>
    </row>
    <row r="2143" spans="2:2" x14ac:dyDescent="0.2">
      <c r="B2143" s="21"/>
    </row>
    <row r="2144" spans="2:2" x14ac:dyDescent="0.2">
      <c r="B2144" s="21"/>
    </row>
    <row r="2145" spans="2:2" x14ac:dyDescent="0.2">
      <c r="B2145" s="21"/>
    </row>
    <row r="2146" spans="2:2" x14ac:dyDescent="0.2">
      <c r="B2146" s="21"/>
    </row>
    <row r="2147" spans="2:2" x14ac:dyDescent="0.2">
      <c r="B2147" s="21"/>
    </row>
    <row r="2148" spans="2:2" x14ac:dyDescent="0.2">
      <c r="B2148" s="21"/>
    </row>
    <row r="2149" spans="2:2" x14ac:dyDescent="0.2">
      <c r="B2149" s="21"/>
    </row>
    <row r="2150" spans="2:2" x14ac:dyDescent="0.2">
      <c r="B2150" s="21"/>
    </row>
    <row r="2151" spans="2:2" x14ac:dyDescent="0.2">
      <c r="B2151" s="21"/>
    </row>
    <row r="2152" spans="2:2" x14ac:dyDescent="0.2">
      <c r="B2152" s="21"/>
    </row>
    <row r="2153" spans="2:2" x14ac:dyDescent="0.2">
      <c r="B2153" s="21"/>
    </row>
    <row r="2154" spans="2:2" x14ac:dyDescent="0.2">
      <c r="B2154" s="21"/>
    </row>
    <row r="2155" spans="2:2" x14ac:dyDescent="0.2">
      <c r="B2155" s="21"/>
    </row>
    <row r="2156" spans="2:2" x14ac:dyDescent="0.2">
      <c r="B2156" s="21"/>
    </row>
    <row r="2157" spans="2:2" x14ac:dyDescent="0.2">
      <c r="B2157" s="21"/>
    </row>
    <row r="2158" spans="2:2" x14ac:dyDescent="0.2">
      <c r="B2158" s="21"/>
    </row>
    <row r="2159" spans="2:2" x14ac:dyDescent="0.2">
      <c r="B2159" s="21"/>
    </row>
    <row r="2160" spans="2:2" x14ac:dyDescent="0.2">
      <c r="B2160" s="21"/>
    </row>
    <row r="2161" spans="2:2" x14ac:dyDescent="0.2">
      <c r="B2161" s="21"/>
    </row>
    <row r="2162" spans="2:2" x14ac:dyDescent="0.2">
      <c r="B2162" s="21"/>
    </row>
    <row r="2163" spans="2:2" x14ac:dyDescent="0.2">
      <c r="B2163" s="21"/>
    </row>
    <row r="2164" spans="2:2" x14ac:dyDescent="0.2">
      <c r="B2164" s="21"/>
    </row>
    <row r="2165" spans="2:2" x14ac:dyDescent="0.2">
      <c r="B2165" s="21"/>
    </row>
    <row r="2166" spans="2:2" x14ac:dyDescent="0.2">
      <c r="B2166" s="21"/>
    </row>
    <row r="2167" spans="2:2" x14ac:dyDescent="0.2">
      <c r="B2167" s="21"/>
    </row>
    <row r="2168" spans="2:2" x14ac:dyDescent="0.2">
      <c r="B2168" s="21"/>
    </row>
    <row r="2169" spans="2:2" x14ac:dyDescent="0.2">
      <c r="B2169" s="21"/>
    </row>
    <row r="2170" spans="2:2" x14ac:dyDescent="0.2">
      <c r="B2170" s="21"/>
    </row>
    <row r="2171" spans="2:2" x14ac:dyDescent="0.2">
      <c r="B2171" s="21"/>
    </row>
    <row r="2172" spans="2:2" x14ac:dyDescent="0.2">
      <c r="B2172" s="21"/>
    </row>
    <row r="2173" spans="2:2" x14ac:dyDescent="0.2">
      <c r="B2173" s="21"/>
    </row>
    <row r="2174" spans="2:2" x14ac:dyDescent="0.2">
      <c r="B2174" s="21"/>
    </row>
    <row r="2175" spans="2:2" x14ac:dyDescent="0.2">
      <c r="B2175" s="21"/>
    </row>
    <row r="2176" spans="2:2" x14ac:dyDescent="0.2">
      <c r="B2176" s="21"/>
    </row>
    <row r="2177" spans="2:2" x14ac:dyDescent="0.2">
      <c r="B2177" s="21"/>
    </row>
    <row r="2178" spans="2:2" x14ac:dyDescent="0.2">
      <c r="B2178" s="21"/>
    </row>
    <row r="2179" spans="2:2" x14ac:dyDescent="0.2">
      <c r="B2179" s="21"/>
    </row>
    <row r="2180" spans="2:2" x14ac:dyDescent="0.2">
      <c r="B2180" s="21"/>
    </row>
    <row r="2181" spans="2:2" x14ac:dyDescent="0.2">
      <c r="B2181" s="21"/>
    </row>
    <row r="2182" spans="2:2" x14ac:dyDescent="0.2">
      <c r="B2182" s="21"/>
    </row>
    <row r="2183" spans="2:2" x14ac:dyDescent="0.2">
      <c r="B2183" s="21"/>
    </row>
    <row r="2184" spans="2:2" x14ac:dyDescent="0.2">
      <c r="B2184" s="21"/>
    </row>
    <row r="2185" spans="2:2" x14ac:dyDescent="0.2">
      <c r="B2185" s="21"/>
    </row>
    <row r="2186" spans="2:2" x14ac:dyDescent="0.2">
      <c r="B2186" s="21"/>
    </row>
    <row r="2187" spans="2:2" x14ac:dyDescent="0.2">
      <c r="B2187" s="21"/>
    </row>
    <row r="2188" spans="2:2" x14ac:dyDescent="0.2">
      <c r="B2188" s="21"/>
    </row>
    <row r="2189" spans="2:2" x14ac:dyDescent="0.2">
      <c r="B2189" s="21"/>
    </row>
    <row r="2190" spans="2:2" x14ac:dyDescent="0.2">
      <c r="B2190" s="21"/>
    </row>
    <row r="2191" spans="2:2" x14ac:dyDescent="0.2">
      <c r="B2191" s="21"/>
    </row>
    <row r="2192" spans="2:2" x14ac:dyDescent="0.2">
      <c r="B2192" s="21"/>
    </row>
    <row r="2193" spans="2:2" x14ac:dyDescent="0.2">
      <c r="B2193" s="21"/>
    </row>
    <row r="2194" spans="2:2" x14ac:dyDescent="0.2">
      <c r="B2194" s="21"/>
    </row>
    <row r="2195" spans="2:2" x14ac:dyDescent="0.2">
      <c r="B2195" s="21"/>
    </row>
    <row r="2196" spans="2:2" x14ac:dyDescent="0.2">
      <c r="B2196" s="21"/>
    </row>
    <row r="2197" spans="2:2" x14ac:dyDescent="0.2">
      <c r="B2197" s="21"/>
    </row>
    <row r="2198" spans="2:2" x14ac:dyDescent="0.2">
      <c r="B2198" s="21"/>
    </row>
    <row r="2199" spans="2:2" x14ac:dyDescent="0.2">
      <c r="B2199" s="21"/>
    </row>
    <row r="2200" spans="2:2" x14ac:dyDescent="0.2">
      <c r="B2200" s="21"/>
    </row>
    <row r="2201" spans="2:2" x14ac:dyDescent="0.2">
      <c r="B2201" s="21"/>
    </row>
    <row r="2202" spans="2:2" x14ac:dyDescent="0.2">
      <c r="B2202" s="21"/>
    </row>
    <row r="2203" spans="2:2" x14ac:dyDescent="0.2">
      <c r="B2203" s="21"/>
    </row>
    <row r="2204" spans="2:2" x14ac:dyDescent="0.2">
      <c r="B2204" s="21"/>
    </row>
    <row r="2205" spans="2:2" x14ac:dyDescent="0.2">
      <c r="B2205" s="21"/>
    </row>
    <row r="2206" spans="2:2" x14ac:dyDescent="0.2">
      <c r="B2206" s="21"/>
    </row>
    <row r="2207" spans="2:2" x14ac:dyDescent="0.2">
      <c r="B2207" s="21"/>
    </row>
    <row r="2208" spans="2:2" x14ac:dyDescent="0.2">
      <c r="B2208" s="21"/>
    </row>
    <row r="2209" spans="2:2" x14ac:dyDescent="0.2">
      <c r="B2209" s="21"/>
    </row>
    <row r="2210" spans="2:2" x14ac:dyDescent="0.2">
      <c r="B2210" s="21"/>
    </row>
    <row r="2211" spans="2:2" x14ac:dyDescent="0.2">
      <c r="B2211" s="21"/>
    </row>
    <row r="2212" spans="2:2" x14ac:dyDescent="0.2">
      <c r="B2212" s="21"/>
    </row>
    <row r="2213" spans="2:2" x14ac:dyDescent="0.2">
      <c r="B2213" s="21"/>
    </row>
    <row r="2214" spans="2:2" x14ac:dyDescent="0.2">
      <c r="B2214" s="21"/>
    </row>
    <row r="2215" spans="2:2" x14ac:dyDescent="0.2">
      <c r="B2215" s="21"/>
    </row>
    <row r="2216" spans="2:2" x14ac:dyDescent="0.2">
      <c r="B2216" s="21"/>
    </row>
    <row r="2217" spans="2:2" x14ac:dyDescent="0.2">
      <c r="B2217" s="21"/>
    </row>
    <row r="2218" spans="2:2" x14ac:dyDescent="0.2">
      <c r="B2218" s="21"/>
    </row>
    <row r="2219" spans="2:2" x14ac:dyDescent="0.2">
      <c r="B2219" s="21"/>
    </row>
    <row r="2220" spans="2:2" x14ac:dyDescent="0.2">
      <c r="B2220" s="21"/>
    </row>
    <row r="2221" spans="2:2" x14ac:dyDescent="0.2">
      <c r="B2221" s="21"/>
    </row>
    <row r="2222" spans="2:2" x14ac:dyDescent="0.2">
      <c r="B2222" s="21"/>
    </row>
    <row r="2223" spans="2:2" x14ac:dyDescent="0.2">
      <c r="B2223" s="21"/>
    </row>
    <row r="2224" spans="2:2" x14ac:dyDescent="0.2">
      <c r="B2224" s="21"/>
    </row>
    <row r="2225" spans="2:2" x14ac:dyDescent="0.2">
      <c r="B2225" s="21"/>
    </row>
    <row r="2226" spans="2:2" x14ac:dyDescent="0.2">
      <c r="B2226" s="21"/>
    </row>
    <row r="2227" spans="2:2" x14ac:dyDescent="0.2">
      <c r="B2227" s="21"/>
    </row>
    <row r="2228" spans="2:2" x14ac:dyDescent="0.2">
      <c r="B2228" s="21"/>
    </row>
    <row r="2229" spans="2:2" x14ac:dyDescent="0.2">
      <c r="B2229" s="21"/>
    </row>
    <row r="2230" spans="2:2" x14ac:dyDescent="0.2">
      <c r="B2230" s="21"/>
    </row>
    <row r="2231" spans="2:2" x14ac:dyDescent="0.2">
      <c r="B2231" s="21"/>
    </row>
    <row r="2232" spans="2:2" x14ac:dyDescent="0.2">
      <c r="B2232" s="21"/>
    </row>
    <row r="2233" spans="2:2" x14ac:dyDescent="0.2">
      <c r="B2233" s="21"/>
    </row>
    <row r="2234" spans="2:2" x14ac:dyDescent="0.2">
      <c r="B2234" s="21"/>
    </row>
    <row r="2235" spans="2:2" x14ac:dyDescent="0.2">
      <c r="B2235" s="21"/>
    </row>
    <row r="2236" spans="2:2" x14ac:dyDescent="0.2">
      <c r="B2236" s="21"/>
    </row>
    <row r="2237" spans="2:2" x14ac:dyDescent="0.2">
      <c r="B2237" s="21"/>
    </row>
    <row r="2238" spans="2:2" x14ac:dyDescent="0.2">
      <c r="B2238" s="21"/>
    </row>
    <row r="2239" spans="2:2" x14ac:dyDescent="0.2">
      <c r="B2239" s="21"/>
    </row>
    <row r="2240" spans="2:2" x14ac:dyDescent="0.2">
      <c r="B2240" s="21"/>
    </row>
    <row r="2241" spans="2:2" x14ac:dyDescent="0.2">
      <c r="B2241" s="21"/>
    </row>
    <row r="2242" spans="2:2" x14ac:dyDescent="0.2">
      <c r="B2242" s="21"/>
    </row>
    <row r="2243" spans="2:2" x14ac:dyDescent="0.2">
      <c r="B2243" s="21"/>
    </row>
    <row r="2244" spans="2:2" x14ac:dyDescent="0.2">
      <c r="B2244" s="21"/>
    </row>
    <row r="2245" spans="2:2" x14ac:dyDescent="0.2">
      <c r="B2245" s="21"/>
    </row>
    <row r="2246" spans="2:2" x14ac:dyDescent="0.2">
      <c r="B2246" s="21"/>
    </row>
    <row r="2247" spans="2:2" x14ac:dyDescent="0.2">
      <c r="B2247" s="21"/>
    </row>
    <row r="2248" spans="2:2" x14ac:dyDescent="0.2">
      <c r="B2248" s="21"/>
    </row>
    <row r="2249" spans="2:2" x14ac:dyDescent="0.2">
      <c r="B2249" s="21"/>
    </row>
    <row r="2250" spans="2:2" x14ac:dyDescent="0.2">
      <c r="B2250" s="21"/>
    </row>
    <row r="2251" spans="2:2" x14ac:dyDescent="0.2">
      <c r="B2251" s="21"/>
    </row>
    <row r="2252" spans="2:2" x14ac:dyDescent="0.2">
      <c r="B2252" s="21"/>
    </row>
    <row r="2253" spans="2:2" x14ac:dyDescent="0.2">
      <c r="B2253" s="21"/>
    </row>
    <row r="2254" spans="2:2" x14ac:dyDescent="0.2">
      <c r="B2254" s="21"/>
    </row>
    <row r="2255" spans="2:2" x14ac:dyDescent="0.2">
      <c r="B2255" s="21"/>
    </row>
    <row r="2256" spans="2:2" x14ac:dyDescent="0.2">
      <c r="B2256" s="21"/>
    </row>
    <row r="2257" spans="2:2" x14ac:dyDescent="0.2">
      <c r="B2257" s="21"/>
    </row>
    <row r="2258" spans="2:2" x14ac:dyDescent="0.2">
      <c r="B2258" s="21"/>
    </row>
    <row r="2259" spans="2:2" x14ac:dyDescent="0.2">
      <c r="B2259" s="21"/>
    </row>
    <row r="2260" spans="2:2" x14ac:dyDescent="0.2">
      <c r="B2260" s="21"/>
    </row>
    <row r="2261" spans="2:2" x14ac:dyDescent="0.2">
      <c r="B2261" s="21"/>
    </row>
    <row r="2262" spans="2:2" x14ac:dyDescent="0.2">
      <c r="B2262" s="21"/>
    </row>
    <row r="2263" spans="2:2" x14ac:dyDescent="0.2">
      <c r="B2263" s="21"/>
    </row>
    <row r="2264" spans="2:2" x14ac:dyDescent="0.2">
      <c r="B2264" s="21"/>
    </row>
    <row r="2265" spans="2:2" x14ac:dyDescent="0.2">
      <c r="B2265" s="21"/>
    </row>
    <row r="2266" spans="2:2" x14ac:dyDescent="0.2">
      <c r="B2266" s="21"/>
    </row>
    <row r="2267" spans="2:2" x14ac:dyDescent="0.2">
      <c r="B2267" s="21"/>
    </row>
    <row r="2268" spans="2:2" x14ac:dyDescent="0.2">
      <c r="B2268" s="21"/>
    </row>
    <row r="2269" spans="2:2" x14ac:dyDescent="0.2">
      <c r="B2269" s="21"/>
    </row>
    <row r="2270" spans="2:2" x14ac:dyDescent="0.2">
      <c r="B2270" s="21"/>
    </row>
    <row r="2271" spans="2:2" x14ac:dyDescent="0.2">
      <c r="B2271" s="21"/>
    </row>
    <row r="2272" spans="2:2" x14ac:dyDescent="0.2">
      <c r="B2272" s="21"/>
    </row>
    <row r="2273" spans="2:2" x14ac:dyDescent="0.2">
      <c r="B2273" s="21"/>
    </row>
    <row r="2274" spans="2:2" x14ac:dyDescent="0.2">
      <c r="B2274" s="21"/>
    </row>
    <row r="2275" spans="2:2" x14ac:dyDescent="0.2">
      <c r="B2275" s="21"/>
    </row>
    <row r="2276" spans="2:2" x14ac:dyDescent="0.2">
      <c r="B2276" s="21"/>
    </row>
    <row r="2277" spans="2:2" x14ac:dyDescent="0.2">
      <c r="B2277" s="21"/>
    </row>
    <row r="2278" spans="2:2" x14ac:dyDescent="0.2">
      <c r="B2278" s="21"/>
    </row>
    <row r="2279" spans="2:2" x14ac:dyDescent="0.2">
      <c r="B2279" s="21"/>
    </row>
    <row r="2280" spans="2:2" x14ac:dyDescent="0.2">
      <c r="B2280" s="21"/>
    </row>
    <row r="2281" spans="2:2" x14ac:dyDescent="0.2">
      <c r="B2281" s="21"/>
    </row>
    <row r="2282" spans="2:2" x14ac:dyDescent="0.2">
      <c r="B2282" s="21"/>
    </row>
    <row r="2283" spans="2:2" x14ac:dyDescent="0.2">
      <c r="B2283" s="21"/>
    </row>
    <row r="2284" spans="2:2" x14ac:dyDescent="0.2">
      <c r="B2284" s="21"/>
    </row>
    <row r="2285" spans="2:2" x14ac:dyDescent="0.2">
      <c r="B2285" s="21"/>
    </row>
    <row r="2286" spans="2:2" x14ac:dyDescent="0.2">
      <c r="B2286" s="21"/>
    </row>
    <row r="2287" spans="2:2" x14ac:dyDescent="0.2">
      <c r="B2287" s="21"/>
    </row>
    <row r="2288" spans="2:2" x14ac:dyDescent="0.2">
      <c r="B2288" s="21"/>
    </row>
    <row r="2289" spans="2:2" x14ac:dyDescent="0.2">
      <c r="B2289" s="21"/>
    </row>
    <row r="2290" spans="2:2" x14ac:dyDescent="0.2">
      <c r="B2290" s="21"/>
    </row>
    <row r="2291" spans="2:2" x14ac:dyDescent="0.2">
      <c r="B2291" s="21"/>
    </row>
    <row r="2292" spans="2:2" x14ac:dyDescent="0.2">
      <c r="B2292" s="21"/>
    </row>
    <row r="2293" spans="2:2" x14ac:dyDescent="0.2">
      <c r="B2293" s="21"/>
    </row>
    <row r="2294" spans="2:2" x14ac:dyDescent="0.2">
      <c r="B2294" s="21"/>
    </row>
    <row r="2295" spans="2:2" x14ac:dyDescent="0.2">
      <c r="B2295" s="21"/>
    </row>
    <row r="2296" spans="2:2" x14ac:dyDescent="0.2">
      <c r="B2296" s="21"/>
    </row>
    <row r="2297" spans="2:2" x14ac:dyDescent="0.2">
      <c r="B2297" s="21"/>
    </row>
    <row r="2298" spans="2:2" x14ac:dyDescent="0.2">
      <c r="B2298" s="21"/>
    </row>
    <row r="2299" spans="2:2" x14ac:dyDescent="0.2">
      <c r="B2299" s="21"/>
    </row>
    <row r="2300" spans="2:2" x14ac:dyDescent="0.2">
      <c r="B2300" s="21"/>
    </row>
    <row r="2301" spans="2:2" x14ac:dyDescent="0.2">
      <c r="B2301" s="21"/>
    </row>
    <row r="2302" spans="2:2" x14ac:dyDescent="0.2">
      <c r="B2302" s="21"/>
    </row>
    <row r="2303" spans="2:2" x14ac:dyDescent="0.2">
      <c r="B2303" s="21"/>
    </row>
    <row r="2304" spans="2:2" x14ac:dyDescent="0.2">
      <c r="B2304" s="21"/>
    </row>
    <row r="2305" spans="2:2" x14ac:dyDescent="0.2">
      <c r="B2305" s="21"/>
    </row>
    <row r="2306" spans="2:2" x14ac:dyDescent="0.2">
      <c r="B2306" s="21"/>
    </row>
    <row r="2307" spans="2:2" x14ac:dyDescent="0.2">
      <c r="B2307" s="21"/>
    </row>
    <row r="2308" spans="2:2" x14ac:dyDescent="0.2">
      <c r="B2308" s="21"/>
    </row>
    <row r="2309" spans="2:2" x14ac:dyDescent="0.2">
      <c r="B2309" s="21"/>
    </row>
    <row r="2310" spans="2:2" x14ac:dyDescent="0.2">
      <c r="B2310" s="21"/>
    </row>
    <row r="2311" spans="2:2" x14ac:dyDescent="0.2">
      <c r="B2311" s="21"/>
    </row>
    <row r="2312" spans="2:2" x14ac:dyDescent="0.2">
      <c r="B2312" s="21"/>
    </row>
    <row r="2313" spans="2:2" x14ac:dyDescent="0.2">
      <c r="B2313" s="21"/>
    </row>
    <row r="2314" spans="2:2" x14ac:dyDescent="0.2">
      <c r="B2314" s="21"/>
    </row>
    <row r="2315" spans="2:2" x14ac:dyDescent="0.2">
      <c r="B2315" s="21"/>
    </row>
    <row r="2316" spans="2:2" x14ac:dyDescent="0.2">
      <c r="B2316" s="21"/>
    </row>
    <row r="2317" spans="2:2" x14ac:dyDescent="0.2">
      <c r="B2317" s="21"/>
    </row>
    <row r="2318" spans="2:2" x14ac:dyDescent="0.2">
      <c r="B2318" s="21"/>
    </row>
    <row r="2319" spans="2:2" x14ac:dyDescent="0.2">
      <c r="B2319" s="21"/>
    </row>
    <row r="2320" spans="2:2" x14ac:dyDescent="0.2">
      <c r="B2320" s="21"/>
    </row>
    <row r="2321" spans="2:2" x14ac:dyDescent="0.2">
      <c r="B2321" s="21"/>
    </row>
    <row r="2322" spans="2:2" x14ac:dyDescent="0.2">
      <c r="B2322" s="21"/>
    </row>
    <row r="2323" spans="2:2" x14ac:dyDescent="0.2">
      <c r="B2323" s="21"/>
    </row>
    <row r="2324" spans="2:2" x14ac:dyDescent="0.2">
      <c r="B2324" s="21"/>
    </row>
    <row r="2325" spans="2:2" x14ac:dyDescent="0.2">
      <c r="B2325" s="21"/>
    </row>
    <row r="2326" spans="2:2" x14ac:dyDescent="0.2">
      <c r="B2326" s="21"/>
    </row>
    <row r="2327" spans="2:2" x14ac:dyDescent="0.2">
      <c r="B2327" s="21"/>
    </row>
    <row r="2328" spans="2:2" x14ac:dyDescent="0.2">
      <c r="B2328" s="21"/>
    </row>
    <row r="2329" spans="2:2" x14ac:dyDescent="0.2">
      <c r="B2329" s="21"/>
    </row>
    <row r="2330" spans="2:2" x14ac:dyDescent="0.2">
      <c r="B2330" s="21"/>
    </row>
    <row r="2331" spans="2:2" x14ac:dyDescent="0.2">
      <c r="B2331" s="21"/>
    </row>
    <row r="2332" spans="2:2" x14ac:dyDescent="0.2">
      <c r="B2332" s="21"/>
    </row>
    <row r="2333" spans="2:2" x14ac:dyDescent="0.2">
      <c r="B2333" s="21"/>
    </row>
    <row r="2334" spans="2:2" x14ac:dyDescent="0.2">
      <c r="B2334" s="21"/>
    </row>
    <row r="2335" spans="2:2" x14ac:dyDescent="0.2">
      <c r="B2335" s="21"/>
    </row>
    <row r="2336" spans="2:2" x14ac:dyDescent="0.2">
      <c r="B2336" s="21"/>
    </row>
    <row r="2337" spans="2:2" x14ac:dyDescent="0.2">
      <c r="B2337" s="21"/>
    </row>
    <row r="2338" spans="2:2" x14ac:dyDescent="0.2">
      <c r="B2338" s="21"/>
    </row>
    <row r="2339" spans="2:2" x14ac:dyDescent="0.2">
      <c r="B2339" s="21"/>
    </row>
    <row r="2340" spans="2:2" x14ac:dyDescent="0.2">
      <c r="B2340" s="21"/>
    </row>
    <row r="2341" spans="2:2" x14ac:dyDescent="0.2">
      <c r="B2341" s="21"/>
    </row>
    <row r="2342" spans="2:2" x14ac:dyDescent="0.2">
      <c r="B2342" s="21"/>
    </row>
    <row r="2343" spans="2:2" x14ac:dyDescent="0.2">
      <c r="B2343" s="21"/>
    </row>
    <row r="2344" spans="2:2" x14ac:dyDescent="0.2">
      <c r="B2344" s="21"/>
    </row>
    <row r="2345" spans="2:2" x14ac:dyDescent="0.2">
      <c r="B2345" s="21"/>
    </row>
    <row r="2346" spans="2:2" x14ac:dyDescent="0.2">
      <c r="B2346" s="21"/>
    </row>
    <row r="2347" spans="2:2" x14ac:dyDescent="0.2">
      <c r="B2347" s="21"/>
    </row>
    <row r="2348" spans="2:2" x14ac:dyDescent="0.2">
      <c r="B2348" s="21"/>
    </row>
    <row r="2349" spans="2:2" x14ac:dyDescent="0.2">
      <c r="B2349" s="21"/>
    </row>
    <row r="2350" spans="2:2" x14ac:dyDescent="0.2">
      <c r="B2350" s="21"/>
    </row>
    <row r="2351" spans="2:2" x14ac:dyDescent="0.2">
      <c r="B2351" s="21"/>
    </row>
    <row r="2352" spans="2:2" x14ac:dyDescent="0.2">
      <c r="B2352" s="21"/>
    </row>
    <row r="2353" spans="2:2" x14ac:dyDescent="0.2">
      <c r="B2353" s="21"/>
    </row>
    <row r="2354" spans="2:2" x14ac:dyDescent="0.2">
      <c r="B2354" s="21"/>
    </row>
    <row r="2355" spans="2:2" x14ac:dyDescent="0.2">
      <c r="B2355" s="21"/>
    </row>
    <row r="2356" spans="2:2" x14ac:dyDescent="0.2">
      <c r="B2356" s="21"/>
    </row>
    <row r="2357" spans="2:2" x14ac:dyDescent="0.2">
      <c r="B2357" s="21"/>
    </row>
    <row r="2358" spans="2:2" x14ac:dyDescent="0.2">
      <c r="B2358" s="21"/>
    </row>
    <row r="2359" spans="2:2" x14ac:dyDescent="0.2">
      <c r="B2359" s="21"/>
    </row>
    <row r="2360" spans="2:2" x14ac:dyDescent="0.2">
      <c r="B2360" s="21"/>
    </row>
    <row r="2361" spans="2:2" x14ac:dyDescent="0.2">
      <c r="B2361" s="21"/>
    </row>
    <row r="2362" spans="2:2" x14ac:dyDescent="0.2">
      <c r="B2362" s="21"/>
    </row>
    <row r="2363" spans="2:2" x14ac:dyDescent="0.2">
      <c r="B2363" s="21"/>
    </row>
    <row r="2364" spans="2:2" x14ac:dyDescent="0.2">
      <c r="B2364" s="21"/>
    </row>
    <row r="2365" spans="2:2" x14ac:dyDescent="0.2">
      <c r="B2365" s="21"/>
    </row>
    <row r="2366" spans="2:2" x14ac:dyDescent="0.2">
      <c r="B2366" s="21"/>
    </row>
    <row r="2367" spans="2:2" x14ac:dyDescent="0.2">
      <c r="B2367" s="21"/>
    </row>
    <row r="2368" spans="2:2" x14ac:dyDescent="0.2">
      <c r="B2368" s="21"/>
    </row>
    <row r="2369" spans="2:2" x14ac:dyDescent="0.2">
      <c r="B2369" s="21"/>
    </row>
    <row r="2370" spans="2:2" x14ac:dyDescent="0.2">
      <c r="B2370" s="21"/>
    </row>
    <row r="2371" spans="2:2" x14ac:dyDescent="0.2">
      <c r="B2371" s="21"/>
    </row>
    <row r="2372" spans="2:2" x14ac:dyDescent="0.2">
      <c r="B2372" s="21"/>
    </row>
    <row r="2373" spans="2:2" x14ac:dyDescent="0.2">
      <c r="B2373" s="21"/>
    </row>
    <row r="2374" spans="2:2" x14ac:dyDescent="0.2">
      <c r="B2374" s="21"/>
    </row>
    <row r="2375" spans="2:2" x14ac:dyDescent="0.2">
      <c r="B2375" s="21"/>
    </row>
    <row r="2376" spans="2:2" x14ac:dyDescent="0.2">
      <c r="B2376" s="21"/>
    </row>
    <row r="2377" spans="2:2" x14ac:dyDescent="0.2">
      <c r="B2377" s="21"/>
    </row>
    <row r="2378" spans="2:2" x14ac:dyDescent="0.2">
      <c r="B2378" s="21"/>
    </row>
    <row r="2379" spans="2:2" x14ac:dyDescent="0.2">
      <c r="B2379" s="21"/>
    </row>
    <row r="2380" spans="2:2" x14ac:dyDescent="0.2">
      <c r="B2380" s="21"/>
    </row>
    <row r="2381" spans="2:2" x14ac:dyDescent="0.2">
      <c r="B2381" s="21"/>
    </row>
    <row r="2382" spans="2:2" x14ac:dyDescent="0.2">
      <c r="B2382" s="21"/>
    </row>
    <row r="2383" spans="2:2" x14ac:dyDescent="0.2">
      <c r="B2383" s="21"/>
    </row>
    <row r="2384" spans="2:2" x14ac:dyDescent="0.2">
      <c r="B2384" s="21"/>
    </row>
    <row r="2385" spans="2:2" x14ac:dyDescent="0.2">
      <c r="B2385" s="21"/>
    </row>
    <row r="2386" spans="2:2" x14ac:dyDescent="0.2">
      <c r="B2386" s="21"/>
    </row>
    <row r="2387" spans="2:2" x14ac:dyDescent="0.2">
      <c r="B2387" s="21"/>
    </row>
    <row r="2388" spans="2:2" x14ac:dyDescent="0.2">
      <c r="B2388" s="21"/>
    </row>
    <row r="2389" spans="2:2" x14ac:dyDescent="0.2">
      <c r="B2389" s="21"/>
    </row>
    <row r="2390" spans="2:2" x14ac:dyDescent="0.2">
      <c r="B2390" s="21"/>
    </row>
    <row r="2391" spans="2:2" x14ac:dyDescent="0.2">
      <c r="B2391" s="21"/>
    </row>
    <row r="2392" spans="2:2" x14ac:dyDescent="0.2">
      <c r="B2392" s="21"/>
    </row>
    <row r="2393" spans="2:2" x14ac:dyDescent="0.2">
      <c r="B2393" s="21"/>
    </row>
    <row r="2394" spans="2:2" x14ac:dyDescent="0.2">
      <c r="B2394" s="21"/>
    </row>
    <row r="2395" spans="2:2" x14ac:dyDescent="0.2">
      <c r="B2395" s="21"/>
    </row>
    <row r="2396" spans="2:2" x14ac:dyDescent="0.2">
      <c r="B2396" s="21"/>
    </row>
    <row r="2397" spans="2:2" x14ac:dyDescent="0.2">
      <c r="B2397" s="21"/>
    </row>
    <row r="2398" spans="2:2" x14ac:dyDescent="0.2">
      <c r="B2398" s="21"/>
    </row>
    <row r="2399" spans="2:2" x14ac:dyDescent="0.2">
      <c r="B2399" s="21"/>
    </row>
    <row r="2400" spans="2:2" x14ac:dyDescent="0.2">
      <c r="B2400" s="21"/>
    </row>
    <row r="2401" spans="2:2" x14ac:dyDescent="0.2">
      <c r="B2401" s="21"/>
    </row>
    <row r="2402" spans="2:2" x14ac:dyDescent="0.2">
      <c r="B2402" s="21"/>
    </row>
    <row r="2403" spans="2:2" x14ac:dyDescent="0.2">
      <c r="B2403" s="21"/>
    </row>
    <row r="2404" spans="2:2" x14ac:dyDescent="0.2">
      <c r="B2404" s="21"/>
    </row>
    <row r="2405" spans="2:2" x14ac:dyDescent="0.2">
      <c r="B2405" s="21"/>
    </row>
    <row r="2406" spans="2:2" x14ac:dyDescent="0.2">
      <c r="B2406" s="21"/>
    </row>
    <row r="2407" spans="2:2" x14ac:dyDescent="0.2">
      <c r="B2407" s="21"/>
    </row>
    <row r="2408" spans="2:2" x14ac:dyDescent="0.2">
      <c r="B2408" s="21"/>
    </row>
    <row r="2409" spans="2:2" x14ac:dyDescent="0.2">
      <c r="B2409" s="21"/>
    </row>
    <row r="2410" spans="2:2" x14ac:dyDescent="0.2">
      <c r="B2410" s="21"/>
    </row>
    <row r="2411" spans="2:2" x14ac:dyDescent="0.2">
      <c r="B2411" s="21"/>
    </row>
    <row r="2412" spans="2:2" x14ac:dyDescent="0.2">
      <c r="B2412" s="21"/>
    </row>
    <row r="2413" spans="2:2" x14ac:dyDescent="0.2">
      <c r="B2413" s="21"/>
    </row>
    <row r="2414" spans="2:2" x14ac:dyDescent="0.2">
      <c r="B2414" s="21"/>
    </row>
    <row r="2415" spans="2:2" x14ac:dyDescent="0.2">
      <c r="B2415" s="21"/>
    </row>
    <row r="2416" spans="2:2" x14ac:dyDescent="0.2">
      <c r="B2416" s="21"/>
    </row>
    <row r="2417" spans="2:2" x14ac:dyDescent="0.2">
      <c r="B2417" s="21"/>
    </row>
    <row r="2418" spans="2:2" x14ac:dyDescent="0.2">
      <c r="B2418" s="21"/>
    </row>
    <row r="2419" spans="2:2" x14ac:dyDescent="0.2">
      <c r="B2419" s="21"/>
    </row>
    <row r="2420" spans="2:2" x14ac:dyDescent="0.2">
      <c r="B2420" s="21"/>
    </row>
    <row r="2421" spans="2:2" x14ac:dyDescent="0.2">
      <c r="B2421" s="21"/>
    </row>
    <row r="2422" spans="2:2" x14ac:dyDescent="0.2">
      <c r="B2422" s="21"/>
    </row>
    <row r="2423" spans="2:2" x14ac:dyDescent="0.2">
      <c r="B2423" s="21"/>
    </row>
    <row r="2424" spans="2:2" x14ac:dyDescent="0.2">
      <c r="B2424" s="21"/>
    </row>
    <row r="2425" spans="2:2" x14ac:dyDescent="0.2">
      <c r="B2425" s="21"/>
    </row>
    <row r="2426" spans="2:2" x14ac:dyDescent="0.2">
      <c r="B2426" s="21"/>
    </row>
    <row r="2427" spans="2:2" x14ac:dyDescent="0.2">
      <c r="B2427" s="21"/>
    </row>
    <row r="2428" spans="2:2" x14ac:dyDescent="0.2">
      <c r="B2428" s="21"/>
    </row>
    <row r="2429" spans="2:2" x14ac:dyDescent="0.2">
      <c r="B2429" s="21"/>
    </row>
    <row r="2430" spans="2:2" x14ac:dyDescent="0.2">
      <c r="B2430" s="21"/>
    </row>
    <row r="2431" spans="2:2" x14ac:dyDescent="0.2">
      <c r="B2431" s="21"/>
    </row>
    <row r="2432" spans="2:2" x14ac:dyDescent="0.2">
      <c r="B2432" s="21"/>
    </row>
    <row r="2433" spans="2:2" x14ac:dyDescent="0.2">
      <c r="B2433" s="21"/>
    </row>
    <row r="2434" spans="2:2" x14ac:dyDescent="0.2">
      <c r="B2434" s="21"/>
    </row>
    <row r="2435" spans="2:2" x14ac:dyDescent="0.2">
      <c r="B2435" s="21"/>
    </row>
    <row r="2436" spans="2:2" x14ac:dyDescent="0.2">
      <c r="B2436" s="21"/>
    </row>
    <row r="2437" spans="2:2" x14ac:dyDescent="0.2">
      <c r="B2437" s="21"/>
    </row>
    <row r="2438" spans="2:2" x14ac:dyDescent="0.2">
      <c r="B2438" s="21"/>
    </row>
    <row r="2439" spans="2:2" x14ac:dyDescent="0.2">
      <c r="B2439" s="21"/>
    </row>
    <row r="2440" spans="2:2" x14ac:dyDescent="0.2">
      <c r="B2440" s="21"/>
    </row>
    <row r="2441" spans="2:2" x14ac:dyDescent="0.2">
      <c r="B2441" s="21"/>
    </row>
    <row r="2442" spans="2:2" x14ac:dyDescent="0.2">
      <c r="B2442" s="21"/>
    </row>
    <row r="2443" spans="2:2" x14ac:dyDescent="0.2">
      <c r="B2443" s="21"/>
    </row>
    <row r="2444" spans="2:2" x14ac:dyDescent="0.2">
      <c r="B2444" s="21"/>
    </row>
    <row r="2445" spans="2:2" x14ac:dyDescent="0.2">
      <c r="B2445" s="21"/>
    </row>
    <row r="2446" spans="2:2" x14ac:dyDescent="0.2">
      <c r="B2446" s="21"/>
    </row>
    <row r="2447" spans="2:2" x14ac:dyDescent="0.2">
      <c r="B2447" s="21"/>
    </row>
    <row r="2448" spans="2:2" x14ac:dyDescent="0.2">
      <c r="B2448" s="21"/>
    </row>
    <row r="2449" spans="2:2" x14ac:dyDescent="0.2">
      <c r="B2449" s="21"/>
    </row>
    <row r="2450" spans="2:2" x14ac:dyDescent="0.2">
      <c r="B2450" s="21"/>
    </row>
    <row r="2451" spans="2:2" x14ac:dyDescent="0.2">
      <c r="B2451" s="21"/>
    </row>
    <row r="2452" spans="2:2" x14ac:dyDescent="0.2">
      <c r="B2452" s="21"/>
    </row>
    <row r="2453" spans="2:2" x14ac:dyDescent="0.2">
      <c r="B2453" s="21"/>
    </row>
    <row r="2454" spans="2:2" x14ac:dyDescent="0.2">
      <c r="B2454" s="21"/>
    </row>
    <row r="2455" spans="2:2" x14ac:dyDescent="0.2">
      <c r="B2455" s="21"/>
    </row>
    <row r="2456" spans="2:2" x14ac:dyDescent="0.2">
      <c r="B2456" s="21"/>
    </row>
    <row r="2457" spans="2:2" x14ac:dyDescent="0.2">
      <c r="B2457" s="21"/>
    </row>
    <row r="2458" spans="2:2" x14ac:dyDescent="0.2">
      <c r="B2458" s="21"/>
    </row>
    <row r="2459" spans="2:2" x14ac:dyDescent="0.2">
      <c r="B2459" s="21"/>
    </row>
    <row r="2460" spans="2:2" x14ac:dyDescent="0.2">
      <c r="B2460" s="21"/>
    </row>
    <row r="2461" spans="2:2" x14ac:dyDescent="0.2">
      <c r="B2461" s="21"/>
    </row>
  </sheetData>
  <mergeCells count="106">
    <mergeCell ref="E1:G1"/>
    <mergeCell ref="T1:AH1"/>
    <mergeCell ref="AI1:AW1"/>
    <mergeCell ref="AX1:BL1"/>
    <mergeCell ref="BM1:CA1"/>
    <mergeCell ref="I1:R1"/>
    <mergeCell ref="FN1:FO1"/>
    <mergeCell ref="FP1:FQ1"/>
    <mergeCell ref="U2:AG2"/>
    <mergeCell ref="AJ2:AV2"/>
    <mergeCell ref="AY2:BK2"/>
    <mergeCell ref="BN2:BZ2"/>
    <mergeCell ref="CC2:CO2"/>
    <mergeCell ref="CR2:DD2"/>
    <mergeCell ref="DG2:DS2"/>
    <mergeCell ref="DV2:EH2"/>
    <mergeCell ref="CB1:CP1"/>
    <mergeCell ref="CQ1:DE1"/>
    <mergeCell ref="DF1:DT1"/>
    <mergeCell ref="DU1:EI1"/>
    <mergeCell ref="EK1:EX1"/>
    <mergeCell ref="EZ1:FM1"/>
    <mergeCell ref="EK2:EW2"/>
    <mergeCell ref="EZ2:FL2"/>
    <mergeCell ref="U3:AG3"/>
    <mergeCell ref="AJ3:AV3"/>
    <mergeCell ref="AY3:BK3"/>
    <mergeCell ref="BN3:BZ3"/>
    <mergeCell ref="CC3:CO3"/>
    <mergeCell ref="CR3:DD3"/>
    <mergeCell ref="DG3:DS3"/>
    <mergeCell ref="DV3:EH3"/>
    <mergeCell ref="EK3:EW3"/>
    <mergeCell ref="EZ3:FL3"/>
    <mergeCell ref="I4:R4"/>
    <mergeCell ref="U4:AG4"/>
    <mergeCell ref="AJ4:AV4"/>
    <mergeCell ref="AY4:BK4"/>
    <mergeCell ref="BN4:BZ4"/>
    <mergeCell ref="CC4:CO4"/>
    <mergeCell ref="CR4:DD4"/>
    <mergeCell ref="DG4:DS4"/>
    <mergeCell ref="DV4:EH4"/>
    <mergeCell ref="EK4:EW4"/>
    <mergeCell ref="EZ4:FL4"/>
    <mergeCell ref="O5:Q5"/>
    <mergeCell ref="U5:AG5"/>
    <mergeCell ref="AJ5:AV5"/>
    <mergeCell ref="AY5:BK5"/>
    <mergeCell ref="BN5:BZ5"/>
    <mergeCell ref="CC5:CO5"/>
    <mergeCell ref="CR5:DD5"/>
    <mergeCell ref="DG5:DS5"/>
    <mergeCell ref="DV5:EH5"/>
    <mergeCell ref="EK5:EW5"/>
    <mergeCell ref="EZ5:FL5"/>
    <mergeCell ref="U6:AG6"/>
    <mergeCell ref="AJ6:AV6"/>
    <mergeCell ref="AY6:BK6"/>
    <mergeCell ref="BN6:BZ6"/>
    <mergeCell ref="CC6:CO6"/>
    <mergeCell ref="CR6:DD6"/>
    <mergeCell ref="DG6:DS6"/>
    <mergeCell ref="DV6:EH6"/>
    <mergeCell ref="EK6:EW6"/>
    <mergeCell ref="EZ6:FL6"/>
    <mergeCell ref="U7:AG7"/>
    <mergeCell ref="AJ7:AV7"/>
    <mergeCell ref="AY7:BK7"/>
    <mergeCell ref="BN7:BZ7"/>
    <mergeCell ref="CC7:CO7"/>
    <mergeCell ref="CR7:DD7"/>
    <mergeCell ref="DG7:DS7"/>
    <mergeCell ref="DV7:EH7"/>
    <mergeCell ref="EK7:EW7"/>
    <mergeCell ref="EZ7:FL7"/>
    <mergeCell ref="U8:AG8"/>
    <mergeCell ref="AJ8:AV8"/>
    <mergeCell ref="CC8:CO8"/>
    <mergeCell ref="CR8:DD8"/>
    <mergeCell ref="DG8:DS8"/>
    <mergeCell ref="DV8:EH8"/>
    <mergeCell ref="EK10:EW10"/>
    <mergeCell ref="EZ10:FL10"/>
    <mergeCell ref="EK8:EW8"/>
    <mergeCell ref="EZ8:FL8"/>
    <mergeCell ref="U9:AG9"/>
    <mergeCell ref="AJ9:AV9"/>
    <mergeCell ref="CC9:CO9"/>
    <mergeCell ref="CR9:DD9"/>
    <mergeCell ref="DG9:DS9"/>
    <mergeCell ref="DV9:EH9"/>
    <mergeCell ref="EK9:EW9"/>
    <mergeCell ref="EZ9:FL9"/>
    <mergeCell ref="A36:B42"/>
    <mergeCell ref="CC11:CO11"/>
    <mergeCell ref="CR11:DD11"/>
    <mergeCell ref="DG11:DS11"/>
    <mergeCell ref="DV11:EH11"/>
    <mergeCell ref="CR12:DD12"/>
    <mergeCell ref="DG12:DS12"/>
    <mergeCell ref="DV12:EH12"/>
    <mergeCell ref="CC10:CO10"/>
    <mergeCell ref="CR10:DD10"/>
    <mergeCell ref="DG10:DS10"/>
    <mergeCell ref="DV10:EH10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2013-12-02T01:42:02Z</dcterms:created>
  <dcterms:modified xsi:type="dcterms:W3CDTF">2013-12-02T13:24:44Z</dcterms:modified>
</cp:coreProperties>
</file>